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drawings/drawing9.xml" ContentType="application/vnd.openxmlformats-officedocument.drawing+xml"/>
  <Override PartName="/xl/worksheets/sheet51.xml" ContentType="application/vnd.openxmlformats-officedocument.spreadsheetml.worksheet+xml"/>
  <Override PartName="/xl/drawings/drawing10.xml" ContentType="application/vnd.openxmlformats-officedocument.drawing+xml"/>
  <Override PartName="/xl/worksheets/sheet52.xml" ContentType="application/vnd.openxmlformats-officedocument.spreadsheetml.worksheet+xml"/>
  <Override PartName="/xl/drawings/drawing11.xml" ContentType="application/vnd.openxmlformats-officedocument.drawing+xml"/>
  <Override PartName="/xl/worksheets/sheet53.xml" ContentType="application/vnd.openxmlformats-officedocument.spreadsheetml.worksheet+xml"/>
  <Override PartName="/xl/drawings/drawing12.xml" ContentType="application/vnd.openxmlformats-officedocument.drawing+xml"/>
  <Override PartName="/xl/worksheets/sheet54.xml" ContentType="application/vnd.openxmlformats-officedocument.spreadsheetml.worksheet+xml"/>
  <Override PartName="/xl/drawings/drawing13.xml" ContentType="application/vnd.openxmlformats-officedocument.drawing+xml"/>
  <Override PartName="/xl/worksheets/sheet55.xml" ContentType="application/vnd.openxmlformats-officedocument.spreadsheetml.worksheet+xml"/>
  <Override PartName="/xl/drawings/drawing14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1485" windowWidth="15360" windowHeight="9000" tabRatio="798" activeTab="0"/>
  </bookViews>
  <sheets>
    <sheet name="Capa" sheetId="1" r:id="rId1"/>
    <sheet name="Indíce" sheetId="2" r:id="rId2"/>
    <sheet name="MODELOS_1" sheetId="3" r:id="rId3"/>
    <sheet name="REND.MODELOS _2" sheetId="4" r:id="rId4"/>
    <sheet name="IRS POR MODELOS_3" sheetId="5" r:id="rId5"/>
    <sheet name="IRS POR MODELOS_4" sheetId="6" r:id="rId6"/>
    <sheet name="RESULTADO MODELOS_5" sheetId="7" r:id="rId7"/>
    <sheet name="Result Mod Valores 6" sheetId="8" r:id="rId8"/>
    <sheet name="Result Mod Valores 7" sheetId="9" r:id="rId9"/>
    <sheet name="DIST_REND_CAT_00_8" sheetId="10" r:id="rId10"/>
    <sheet name="DIST_REND_CAT_00_9" sheetId="11" r:id="rId11"/>
    <sheet name="TITULARIDADE_10" sheetId="12" r:id="rId12"/>
    <sheet name="REND.BRUTO_TITULARIDADE _11" sheetId="13" r:id="rId13"/>
    <sheet name="IRS_TITULARIDADE_12  " sheetId="14" r:id="rId14"/>
    <sheet name="TAXA_TITULARIDADE_13 " sheetId="15" r:id="rId15"/>
    <sheet name="ANEXOS_14" sheetId="16" r:id="rId16"/>
    <sheet name="REND BRUTO POR ANEXOS_15  " sheetId="17" r:id="rId17"/>
    <sheet name="RESULTADO POR ANEXOS_16" sheetId="18" r:id="rId18"/>
    <sheet name="IRS POR ANEXOS_17 " sheetId="19" r:id="rId19"/>
    <sheet name="TAXA TRIB.BRUTA_ANEXOS_18" sheetId="20" r:id="rId20"/>
    <sheet name="M3 DISTRITOS_19 " sheetId="21" r:id="rId21"/>
    <sheet name="M3-1 DISTRITOS_20" sheetId="22" r:id="rId22"/>
    <sheet name="M3-2 DISTRITOS _21" sheetId="23" r:id="rId23"/>
    <sheet name="M3 DISTRITOS_22" sheetId="24" r:id="rId24"/>
    <sheet name="M3-1 DISTRITOS_23" sheetId="25" r:id="rId25"/>
    <sheet name="M3-2 DISTRITOS_24" sheetId="26" r:id="rId26"/>
    <sheet name="M3 DISTRITOS_25" sheetId="27" r:id="rId27"/>
    <sheet name="M3-1 DISTRITOS_26" sheetId="28" r:id="rId28"/>
    <sheet name="M3-2 DISTRITOS_27" sheetId="29" r:id="rId29"/>
    <sheet name="M3-2 DISTRITOS_28" sheetId="30" r:id="rId30"/>
    <sheet name="M3-1 DISTRITOS_29" sheetId="31" r:id="rId31"/>
    <sheet name="M3-2 DISTRITOS_30" sheetId="32" r:id="rId32"/>
    <sheet name="M3  ESCALÕES DE REND_31  " sheetId="33" r:id="rId33"/>
    <sheet name="M3 -1 ESCALÕES DE REND_32.  " sheetId="34" r:id="rId34"/>
    <sheet name="M3 -2 ESCALÕES DE REND_33  " sheetId="35" r:id="rId35"/>
    <sheet name="REND.BRUTO_ESC_total_34" sheetId="36" r:id="rId36"/>
    <sheet name="REND.BRUTO_ESC_M3.1_35." sheetId="37" r:id="rId37"/>
    <sheet name="REND.BRUTO_ESC_M3.2_36. " sheetId="38" r:id="rId38"/>
    <sheet name="M3_IRS POR ESC_AGRE_37  " sheetId="39" r:id="rId39"/>
    <sheet name="M3 -1_IRS POR ESC_AGRE _38.  " sheetId="40" r:id="rId40"/>
    <sheet name="M3 -2_IRS POR ESC_AGRE_39.   " sheetId="41" r:id="rId41"/>
    <sheet name="IRS_ESCALÕES_M3_40" sheetId="42" r:id="rId42"/>
    <sheet name="IRS_ESCALÕES_M3.1_41. " sheetId="43" r:id="rId43"/>
    <sheet name="IRS_ESCALÕES_M3.2 _42." sheetId="44" r:id="rId44"/>
    <sheet name="deduções à colecta_agregados_43" sheetId="45" r:id="rId45"/>
    <sheet name="deduções à colecta_44" sheetId="46" r:id="rId46"/>
    <sheet name="abatimentos  rend_agregados_45" sheetId="47" r:id="rId47"/>
    <sheet name="abatimentos ao rendimento_46" sheetId="48" r:id="rId48"/>
    <sheet name="DESPESA FISCAL 47" sheetId="49" r:id="rId49"/>
    <sheet name="comparação m1 +m2_48" sheetId="50" r:id="rId50"/>
    <sheet name="comparação M1_49" sheetId="51" r:id="rId51"/>
    <sheet name="comparação M2_50" sheetId="52" r:id="rId52"/>
    <sheet name="comparação m1 +m2_51" sheetId="53" r:id="rId53"/>
    <sheet name="comparação M1_52" sheetId="54" r:id="rId54"/>
    <sheet name="comparação M1_53" sheetId="55" r:id="rId55"/>
    <sheet name="54 2005" sheetId="56" r:id="rId56"/>
    <sheet name="55 2005" sheetId="57" r:id="rId57"/>
    <sheet name="56 2006" sheetId="58" r:id="rId58"/>
    <sheet name="57 2006" sheetId="59" r:id="rId59"/>
    <sheet name="58 2005" sheetId="60" r:id="rId60"/>
    <sheet name="59 2005" sheetId="61" r:id="rId61"/>
    <sheet name="60 2006" sheetId="62" r:id="rId62"/>
    <sheet name="61 2006 " sheetId="63" r:id="rId63"/>
    <sheet name="62 2005" sheetId="64" r:id="rId64"/>
    <sheet name="63 2005" sheetId="65" r:id="rId65"/>
    <sheet name="64 2006" sheetId="66" r:id="rId66"/>
    <sheet name="65 2006" sheetId="67" r:id="rId67"/>
    <sheet name="66" sheetId="68" r:id="rId68"/>
  </sheets>
  <definedNames>
    <definedName name="_xlnm.Print_Area" localSheetId="55">'54 2005'!$B$1:$F$18</definedName>
    <definedName name="_xlnm.Print_Area" localSheetId="46">'abatimentos  rend_agregados_45'!$C$1:$F$13</definedName>
    <definedName name="_xlnm.Print_Area" localSheetId="47">'abatimentos ao rendimento_46'!$C$1:$F$13</definedName>
    <definedName name="_xlnm.Print_Area" localSheetId="15">'ANEXOS_14'!$B$5:$G$37</definedName>
    <definedName name="_xlnm.Print_Area" localSheetId="51">'comparação M2_50'!$B$2:$E$22</definedName>
    <definedName name="_xlnm.Print_Area" localSheetId="45">'deduções à colecta_44'!$B$1:$E$31</definedName>
    <definedName name="_xlnm.Print_Area" localSheetId="44">'deduções à colecta_agregados_43'!$B$1:$E$30</definedName>
    <definedName name="_xlnm.Print_Area" localSheetId="9">'DIST_REND_CAT_00_8'!$B$1:$G$42</definedName>
    <definedName name="_xlnm.Print_Area" localSheetId="10">'DIST_REND_CAT_00_9'!$B$1:$G$42</definedName>
    <definedName name="_xlnm.Print_Area" localSheetId="1">'Indíce'!$B$1:$L$108</definedName>
    <definedName name="_xlnm.Print_Area" localSheetId="18">'IRS POR ANEXOS_17 '!$B$3:$G$37</definedName>
    <definedName name="_xlnm.Print_Area" localSheetId="4">'IRS POR MODELOS_3'!$C$3:$H$43</definedName>
    <definedName name="_xlnm.Print_Area" localSheetId="5">'IRS POR MODELOS_4'!$B$3:$I$48</definedName>
    <definedName name="_xlnm.Print_Area" localSheetId="42">'IRS_ESCALÕES_M3.1_41. '!$B$1:$G$27</definedName>
    <definedName name="_xlnm.Print_Area" localSheetId="43">'IRS_ESCALÕES_M3.2 _42.'!$B$3:$G$27</definedName>
    <definedName name="_xlnm.Print_Area" localSheetId="41">'IRS_ESCALÕES_M3_40'!$B$3:$G$27</definedName>
    <definedName name="_xlnm.Print_Area" localSheetId="13">'IRS_TITULARIDADE_12  '!$B$3:$H$32</definedName>
    <definedName name="_xlnm.Print_Area" localSheetId="32">'M3  ESCALÕES DE REND_31  '!$B$3:$G$27</definedName>
    <definedName name="_xlnm.Print_Area" localSheetId="33">'M3 -1 ESCALÕES DE REND_32.  '!$B$3:$G$27</definedName>
    <definedName name="_xlnm.Print_Area" localSheetId="39">'M3 -1_IRS POR ESC_AGRE _38.  '!$B$3:$G$27</definedName>
    <definedName name="_xlnm.Print_Area" localSheetId="34">'M3 -2 ESCALÕES DE REND_33  '!$B$3:$G$27</definedName>
    <definedName name="_xlnm.Print_Area" localSheetId="40">'M3 -2_IRS POR ESC_AGRE_39.   '!$B$3:$G$27</definedName>
    <definedName name="_xlnm.Print_Area" localSheetId="20">'M3 DISTRITOS_19 '!$B$3:$G$40</definedName>
    <definedName name="_xlnm.Print_Area" localSheetId="23">'M3 DISTRITOS_22'!$B$3:$G$41</definedName>
    <definedName name="_xlnm.Print_Area" localSheetId="26">'M3 DISTRITOS_25'!$B$3:$G$40</definedName>
    <definedName name="_xlnm.Print_Area" localSheetId="38">'M3_IRS POR ESC_AGRE_37  '!$B$3:$G$27</definedName>
    <definedName name="_xlnm.Print_Area" localSheetId="24">'M3-1 DISTRITOS_23'!$B$3:$G$41</definedName>
    <definedName name="_xlnm.Print_Area" localSheetId="27">'M3-1 DISTRITOS_26'!$B$3:$G$40</definedName>
    <definedName name="_xlnm.Print_Area" localSheetId="22">'M3-2 DISTRITOS _21'!$B$3:$G$40</definedName>
    <definedName name="_xlnm.Print_Area" localSheetId="25">'M3-2 DISTRITOS_24'!$B$3:$G$41</definedName>
    <definedName name="_xlnm.Print_Area" localSheetId="28">'M3-2 DISTRITOS_27'!$B$3:$G$40</definedName>
    <definedName name="_xlnm.Print_Area" localSheetId="2">'MODELOS_1'!$C$3:$H$45</definedName>
    <definedName name="_xlnm.Print_Area" localSheetId="16">'REND BRUTO POR ANEXOS_15  '!$B$3:$G$37</definedName>
    <definedName name="_xlnm.Print_Area" localSheetId="36">'REND.BRUTO_ESC_M3.1_35.'!$B$3:$G$28</definedName>
    <definedName name="_xlnm.Print_Area" localSheetId="37">'REND.BRUTO_ESC_M3.2_36. '!$B$3:$G$28</definedName>
    <definedName name="_xlnm.Print_Area" localSheetId="35">'REND.BRUTO_ESC_total_34'!$B$3:$G$28</definedName>
    <definedName name="_xlnm.Print_Area" localSheetId="12">'REND.BRUTO_TITULARIDADE _11'!$A$3:$H$32</definedName>
    <definedName name="_xlnm.Print_Area" localSheetId="3">'REND.MODELOS _2'!$B$3:$I$46</definedName>
    <definedName name="_xlnm.Print_Area" localSheetId="7">'Result Mod Valores 6'!$B$3:$G$43</definedName>
    <definedName name="_xlnm.Print_Area" localSheetId="8">'Result Mod Valores 7'!$B$1:$G$27</definedName>
    <definedName name="_xlnm.Print_Area" localSheetId="6">'RESULTADO MODELOS_5'!$B$3:$I$35</definedName>
    <definedName name="_xlnm.Print_Area" localSheetId="17">'RESULTADO POR ANEXOS_16'!$B$3:$G$37</definedName>
    <definedName name="_xlnm.Print_Area" localSheetId="19">'TAXA TRIB.BRUTA_ANEXOS_18'!$B$3:$E$38</definedName>
    <definedName name="_xlnm.Print_Area" localSheetId="14">'TAXA_TITULARIDADE_13 '!$B$3:$G$33</definedName>
    <definedName name="_xlnm.Print_Area" localSheetId="11">'TITULARIDADE_10'!$A$3:$H$33</definedName>
    <definedName name="_xlnm.Print_Titles" localSheetId="52">'comparação m1 +m2_51'!$2:$4</definedName>
    <definedName name="TODOSPAGAMENTOS1">#REF!</definedName>
    <definedName name="TODOSPAGAMENTOS2">#REF!</definedName>
    <definedName name="TODOSPAGAMENTOS3">#REF!</definedName>
    <definedName name="TODOSPAGAMENTOS4">#REF!</definedName>
    <definedName name="TODOSPAGAMENTOS5">#REF!</definedName>
    <definedName name="TODOSPAGAMENTOS6">#REF!</definedName>
    <definedName name="TODOSPAGAMENTOS7">#REF!</definedName>
  </definedNames>
  <calcPr fullCalcOnLoad="1"/>
</workbook>
</file>

<file path=xl/sharedStrings.xml><?xml version="1.0" encoding="utf-8"?>
<sst xmlns="http://schemas.openxmlformats.org/spreadsheetml/2006/main" count="1778" uniqueCount="380">
  <si>
    <t>Modelo 3-1</t>
  </si>
  <si>
    <t>Modelo 3-2</t>
  </si>
  <si>
    <t>Total</t>
  </si>
  <si>
    <t>%</t>
  </si>
  <si>
    <t>Variação</t>
  </si>
  <si>
    <t>Modelo</t>
  </si>
  <si>
    <t>DECLARAÇÕES POR MODELO</t>
  </si>
  <si>
    <t>NÚMERO DE AGREGADOS</t>
  </si>
  <si>
    <t>MODELO 3-1</t>
  </si>
  <si>
    <t>A - Trabalho Dependente</t>
  </si>
  <si>
    <t>MODELO 3-2</t>
  </si>
  <si>
    <t>ANEXOS</t>
  </si>
  <si>
    <t>Total  da Decl. Modelo 3-1</t>
  </si>
  <si>
    <t>A/B</t>
  </si>
  <si>
    <t>A/C</t>
  </si>
  <si>
    <t>A/F</t>
  </si>
  <si>
    <t>A/C/F</t>
  </si>
  <si>
    <t>B/F</t>
  </si>
  <si>
    <t>C1- Regime de transparência fiscal</t>
  </si>
  <si>
    <t>F - Prediais</t>
  </si>
  <si>
    <t>Total da Modelo 3-2</t>
  </si>
  <si>
    <t>DECLARAÇÕES POR ANEXOS</t>
  </si>
  <si>
    <t>C- Trab. Ind., agricult, comércio, ind. c/contab. org</t>
  </si>
  <si>
    <t>Não casados</t>
  </si>
  <si>
    <t>Casados</t>
  </si>
  <si>
    <t>TITULARIDADE</t>
  </si>
  <si>
    <t>TOTAL DAS MODELOS 3</t>
  </si>
  <si>
    <t>Total Modelo 3</t>
  </si>
  <si>
    <t>DECLARAÇÕES POR DISTRITOS</t>
  </si>
  <si>
    <t>DISTRITOS</t>
  </si>
  <si>
    <t>CONTINENTE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</si>
  <si>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</si>
  <si>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</si>
  <si>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</si>
  <si>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</si>
  <si>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</si>
  <si>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</si>
  <si>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</si>
  <si>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</si>
  <si>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</si>
  <si>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</si>
  <si>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</si>
  <si>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</si>
  <si>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</si>
  <si>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</si>
  <si>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</si>
  <si>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Castelo</t>
  </si>
  <si>
    <t>Vila Real</t>
  </si>
  <si>
    <t>Viseu</t>
  </si>
  <si>
    <t>RAA</t>
  </si>
  <si>
    <t>Angra Heroismo</t>
  </si>
  <si>
    <t>Horta</t>
  </si>
  <si>
    <t>Ponta Delgada</t>
  </si>
  <si>
    <t>RAM</t>
  </si>
  <si>
    <t>Funchal</t>
  </si>
  <si>
    <t>Total  da Decl. Modelo 3-2</t>
  </si>
  <si>
    <t xml:space="preserve">Total  da Decl. Modelo </t>
  </si>
  <si>
    <t>MODELO 3</t>
  </si>
  <si>
    <t>MODELO 3 - 1</t>
  </si>
  <si>
    <t>MODELO 3 - 2</t>
  </si>
  <si>
    <t xml:space="preserve"> NÚMERO DE DECLARAÇÕES </t>
  </si>
  <si>
    <t>COM IMPOSTO LIQUIDADO</t>
  </si>
  <si>
    <t>Indicadores</t>
  </si>
  <si>
    <t>C/ Rendimento líquido</t>
  </si>
  <si>
    <t>C/ Rendimento colectável</t>
  </si>
  <si>
    <t>C/ IRS liquidado</t>
  </si>
  <si>
    <t>POR RESULTADO</t>
  </si>
  <si>
    <t xml:space="preserve"> NÚMERO DE DECLARAÇÕES POR ANEXOS</t>
  </si>
  <si>
    <t xml:space="preserve">MODELO 3-1 </t>
  </si>
  <si>
    <t>VALORES LIQUIDADOS</t>
  </si>
  <si>
    <t>RUBRICA</t>
  </si>
  <si>
    <t>Rendimento bruto categoria A</t>
  </si>
  <si>
    <t>Rendimento bruto categoria H</t>
  </si>
  <si>
    <t xml:space="preserve">Rendimento bruto total  </t>
  </si>
  <si>
    <t>Dedução específica categoria A</t>
  </si>
  <si>
    <t>Dedução específica categoria H</t>
  </si>
  <si>
    <t xml:space="preserve">Dedução especifica total  </t>
  </si>
  <si>
    <t>Rendimento liquido categoria A</t>
  </si>
  <si>
    <t>Rendimento liquido categoria H</t>
  </si>
  <si>
    <t xml:space="preserve">Rendimento liquido total  </t>
  </si>
  <si>
    <t>Juros de habitação</t>
  </si>
  <si>
    <t>Donativos</t>
  </si>
  <si>
    <t xml:space="preserve">Total Rendimentos deficientes </t>
  </si>
  <si>
    <t>Rendimentos isentos suj. englobamento</t>
  </si>
  <si>
    <t>Rendimento desportistas</t>
  </si>
  <si>
    <t>Rendimento colectavel</t>
  </si>
  <si>
    <t>Colecta</t>
  </si>
  <si>
    <t>Deduções à colecta</t>
  </si>
  <si>
    <t>IRS liquidado</t>
  </si>
  <si>
    <t>NUMERO AGREGADOS</t>
  </si>
  <si>
    <t xml:space="preserve">Total rendimentosc/ benefícios fiscais </t>
  </si>
  <si>
    <t>Educação</t>
  </si>
  <si>
    <t>TOTAL</t>
  </si>
  <si>
    <t>POR ANEXOS</t>
  </si>
  <si>
    <t>RENDIMENTO BRUTO POR TITULARIDADE</t>
  </si>
  <si>
    <t>POR TITULARIDADE</t>
  </si>
  <si>
    <t xml:space="preserve">TOTAL DA MODELO 3 </t>
  </si>
  <si>
    <t>VALORES DO IRS LIQUIDADO</t>
  </si>
  <si>
    <t>TAXA EFECTIVA DE TRIBUTAÇÃO BRUTA</t>
  </si>
  <si>
    <t>TOTAL DAS DECLARAÇÕES MODELO 3</t>
  </si>
  <si>
    <t>IRS</t>
  </si>
  <si>
    <t>(Valores em milhões de Euros)</t>
  </si>
  <si>
    <t>Valores em Milhões de Euros</t>
  </si>
  <si>
    <t>Total Decl. Modelo 3-1</t>
  </si>
  <si>
    <t>Valores em Milhões de euros</t>
  </si>
  <si>
    <t>Valores em milhões de euros</t>
  </si>
  <si>
    <t xml:space="preserve">Nota: Taxa efectiva de tributação bruta corresponde ao rácio entre o IRS liquidado e o rendimento bruto  </t>
  </si>
  <si>
    <t>ESCALÕES DE RENDIMENTO BRUTO (euros)</t>
  </si>
  <si>
    <t xml:space="preserve">TOTAL DAS MODELO 3 </t>
  </si>
  <si>
    <t>Saúde</t>
  </si>
  <si>
    <t>Rendimentos de desportistas</t>
  </si>
  <si>
    <t>Deficientes</t>
  </si>
  <si>
    <t xml:space="preserve">Propriedade Intelectual    </t>
  </si>
  <si>
    <t>PPR</t>
  </si>
  <si>
    <t xml:space="preserve">Aquisição de equipamento informático  </t>
  </si>
  <si>
    <t xml:space="preserve">Energias renováveis   </t>
  </si>
  <si>
    <t>Anos de despesa</t>
  </si>
  <si>
    <t>Aquisição de computadores</t>
  </si>
  <si>
    <t>Planos Poupança Reforma</t>
  </si>
  <si>
    <t>Energias renováveis</t>
  </si>
  <si>
    <t>Prémios de seguros de saúde</t>
  </si>
  <si>
    <t xml:space="preserve">   DEDUÇÕES À COLECTA</t>
  </si>
  <si>
    <t xml:space="preserve">   ABATIMENTOS AO RENDIMENTO</t>
  </si>
  <si>
    <t>Categorias</t>
  </si>
  <si>
    <t>A</t>
  </si>
  <si>
    <t>B</t>
  </si>
  <si>
    <t>E</t>
  </si>
  <si>
    <t>F</t>
  </si>
  <si>
    <t>G</t>
  </si>
  <si>
    <t>H</t>
  </si>
  <si>
    <t>TOTAL DAS DECLARAÇÕES POR ESCALÕES DE RENDIMENTO</t>
  </si>
  <si>
    <t>TOTAL DAS DECLARAÇÕES COM IRS LIQUIDADO POR ESCALÕES DE RENDIMENTO</t>
  </si>
  <si>
    <t>TOTAL DA MODELO 3</t>
  </si>
  <si>
    <t>IRS POR ESCALÕES DE RENDIMENTO BRUTO</t>
  </si>
  <si>
    <t xml:space="preserve"> Rendimento líquido</t>
  </si>
  <si>
    <t xml:space="preserve"> Rendimento colectável</t>
  </si>
  <si>
    <t xml:space="preserve"> IRS liquidado</t>
  </si>
  <si>
    <t>Rendimento líquido</t>
  </si>
  <si>
    <t>Rendimento colectável</t>
  </si>
  <si>
    <t>Rendimento bruto</t>
  </si>
  <si>
    <t>VALORES</t>
  </si>
  <si>
    <t>M 3-1</t>
  </si>
  <si>
    <t>M 3-2</t>
  </si>
  <si>
    <t>DISTRIBUIÇÃO DOS TITULARES POR CATEGORIAS DE RENDIMENTO</t>
  </si>
  <si>
    <t>IRS LIQUIDADO POR MODELO</t>
  </si>
  <si>
    <t>TOTAL MODELO 3</t>
  </si>
  <si>
    <t>DISTRIBUIÇÃO DO RENDIMENTO BRUTO POR CATEGORIAS DE RENDIMENTO</t>
  </si>
  <si>
    <t>DECLARAÇÕES POR TITULARIDADE</t>
  </si>
  <si>
    <t>IRS LIQUIDADO POR DISTRITOS</t>
  </si>
  <si>
    <t>Total  da Decl. Modelo 3</t>
  </si>
  <si>
    <t xml:space="preserve"> DECLARAÇÕES POR ESCALÕES DE RENDIMENTO</t>
  </si>
  <si>
    <t>DECLARAÇÕES POR ESCALÕES DE RENDIMENTO</t>
  </si>
  <si>
    <t xml:space="preserve"> DECLARAÇÕES COM IRS LIQUIDADO POR ESCALÕES DE RENDIMENTO</t>
  </si>
  <si>
    <t>ESCALÕES DE REND. BRUTO(euros)</t>
  </si>
  <si>
    <t>As deduções ou benefícios foram efectuadas no ano anterior áquele em que ocorre a despesa</t>
  </si>
  <si>
    <t>ÍNDICE</t>
  </si>
  <si>
    <t>1 -</t>
  </si>
  <si>
    <t>Número de agregados</t>
  </si>
  <si>
    <t>2 -</t>
  </si>
  <si>
    <t>Rendimento bruto - valores liquidados</t>
  </si>
  <si>
    <t>3 -</t>
  </si>
  <si>
    <t>4 -</t>
  </si>
  <si>
    <t>IRS liquidado - valores liquidados</t>
  </si>
  <si>
    <t xml:space="preserve">5 - </t>
  </si>
  <si>
    <t xml:space="preserve">6 - </t>
  </si>
  <si>
    <t>Modelo 3-1 e Modelo 3-2   - valores liquidados</t>
  </si>
  <si>
    <t xml:space="preserve">7 - </t>
  </si>
  <si>
    <t>Total da Modelo 3   - valores liquidados</t>
  </si>
  <si>
    <t xml:space="preserve">8 - </t>
  </si>
  <si>
    <t xml:space="preserve">9 - </t>
  </si>
  <si>
    <t xml:space="preserve">10 - </t>
  </si>
  <si>
    <t>11 -</t>
  </si>
  <si>
    <t>12 -</t>
  </si>
  <si>
    <t>IRS - valores liquidados</t>
  </si>
  <si>
    <t>13 -</t>
  </si>
  <si>
    <t>Taxa efectiva de tributação bruta</t>
  </si>
  <si>
    <t>14 -</t>
  </si>
  <si>
    <t>15 -</t>
  </si>
  <si>
    <t>Rendimento bruto - Valores liquidados</t>
  </si>
  <si>
    <t>16 -</t>
  </si>
  <si>
    <t>17 -</t>
  </si>
  <si>
    <t>IRS - Valores liquidados</t>
  </si>
  <si>
    <t>18 -</t>
  </si>
  <si>
    <t>19 -</t>
  </si>
  <si>
    <t>20 -</t>
  </si>
  <si>
    <t>21 -</t>
  </si>
  <si>
    <t>22 -</t>
  </si>
  <si>
    <t>Modelo 3-1 - Rendimento bruto - valores liquidados</t>
  </si>
  <si>
    <t>Modelo 3-2 - Rendimento bruto - valores liquidados</t>
  </si>
  <si>
    <t>Total da Modelo 3 - Rendimento bruto - valores liquidados</t>
  </si>
  <si>
    <t>23 -</t>
  </si>
  <si>
    <t>24 -</t>
  </si>
  <si>
    <t>25 -</t>
  </si>
  <si>
    <t>26 -</t>
  </si>
  <si>
    <t>27 -</t>
  </si>
  <si>
    <t>28 -</t>
  </si>
  <si>
    <t>29 -</t>
  </si>
  <si>
    <t>30 -</t>
  </si>
  <si>
    <t>Modelo 3-1 - IRS  - Valores liquidados</t>
  </si>
  <si>
    <t>Modelo 3-2 - IRS - Valores liquidados</t>
  </si>
  <si>
    <t>Total da Modelo 3 - IRS  - Valores liquidados</t>
  </si>
  <si>
    <t>31 -</t>
  </si>
  <si>
    <t>32 -</t>
  </si>
  <si>
    <t>33 -</t>
  </si>
  <si>
    <t>34 -</t>
  </si>
  <si>
    <t>35 -</t>
  </si>
  <si>
    <t>36 -</t>
  </si>
  <si>
    <t>37 -</t>
  </si>
  <si>
    <t>38 -</t>
  </si>
  <si>
    <t>39 -</t>
  </si>
  <si>
    <t>40 -</t>
  </si>
  <si>
    <t>41 -</t>
  </si>
  <si>
    <t>42 -</t>
  </si>
  <si>
    <t>43 -</t>
  </si>
  <si>
    <t>DEDUÇÕES À COLECTA / ABATIMENTOS AO RENDIMENTO</t>
  </si>
  <si>
    <t>44 -</t>
  </si>
  <si>
    <t>45 -</t>
  </si>
  <si>
    <t>46 -</t>
  </si>
  <si>
    <t>47 -</t>
  </si>
  <si>
    <t>QUADROS RESUMO</t>
  </si>
  <si>
    <t>49 -</t>
  </si>
  <si>
    <t>50 -</t>
  </si>
  <si>
    <t>51 -</t>
  </si>
  <si>
    <t>52 -</t>
  </si>
  <si>
    <t>53 -</t>
  </si>
  <si>
    <t>60 -</t>
  </si>
  <si>
    <t>62 -</t>
  </si>
  <si>
    <t>63 -</t>
  </si>
  <si>
    <t>64 -</t>
  </si>
  <si>
    <t>Lares</t>
  </si>
  <si>
    <t>ESTATÍSTICAS DAS DECLARAÇÕES MODELO 3</t>
  </si>
  <si>
    <t xml:space="preserve"> MODELO</t>
  </si>
  <si>
    <t xml:space="preserve">  RESULTADO</t>
  </si>
  <si>
    <t>CATEGORIAS DE RENDIMENTOS</t>
  </si>
  <si>
    <t xml:space="preserve"> TITULARIDADE</t>
  </si>
  <si>
    <t xml:space="preserve"> DISTRITOS</t>
  </si>
  <si>
    <t xml:space="preserve"> ESCALÕES DE RENDIMENTO BRUTO</t>
  </si>
  <si>
    <t>AGREGADOS POR TAXAS DE TRIBUTAÇÃO</t>
  </si>
  <si>
    <t>VALOR LIQUIDADO</t>
  </si>
  <si>
    <t>IMPOSTO LIQUIDADO POR TAXAS DE TRIBUTAÇÃO</t>
  </si>
  <si>
    <t>VALORES DO IMPOSTO LIQUIDADO</t>
  </si>
  <si>
    <t>IMPOSTO LIQUIDADO POR DISTRITOS</t>
  </si>
  <si>
    <t xml:space="preserve">VALORES </t>
  </si>
  <si>
    <t>ESCALÕES DE REND.BRUTO (euros)</t>
  </si>
  <si>
    <t>ESCALÕES DE REND. BRUTO (euros)</t>
  </si>
  <si>
    <t xml:space="preserve">IMPOSTO LIQUIDADO </t>
  </si>
  <si>
    <t xml:space="preserve"> POR ESCALÕES DE RENDIMENTO BRUTO</t>
  </si>
  <si>
    <t>Deduções personalizantes:</t>
  </si>
  <si>
    <t xml:space="preserve">     - Sujeitos passivos</t>
  </si>
  <si>
    <t xml:space="preserve">     - Dependentes</t>
  </si>
  <si>
    <t xml:space="preserve">     - Ascendentes</t>
  </si>
  <si>
    <t>Retenções na fonte</t>
  </si>
  <si>
    <t>100.000     A      250.000</t>
  </si>
  <si>
    <t xml:space="preserve">                   &gt;       250.000</t>
  </si>
  <si>
    <t>Taxas          (%)</t>
  </si>
  <si>
    <t>RA AÇORES</t>
  </si>
  <si>
    <t>RA MADEIRA</t>
  </si>
  <si>
    <t>RENDIMENTOS PARA DETERMINAÇÃO DA TAXA</t>
  </si>
  <si>
    <t>B - Rendimentos Empresariais e Profissionais</t>
  </si>
  <si>
    <r>
      <t xml:space="preserve">Modelo </t>
    </r>
    <r>
      <rPr>
        <b/>
        <sz val="10"/>
        <rFont val="Arial"/>
        <family val="2"/>
      </rPr>
      <t>3-1</t>
    </r>
  </si>
  <si>
    <r>
      <t xml:space="preserve">Modelo </t>
    </r>
    <r>
      <rPr>
        <b/>
        <sz val="10"/>
        <rFont val="Arial"/>
        <family val="2"/>
      </rPr>
      <t>3-2</t>
    </r>
  </si>
  <si>
    <t>Prémios de seguros de vida</t>
  </si>
  <si>
    <t>54 -</t>
  </si>
  <si>
    <t>55 -</t>
  </si>
  <si>
    <t xml:space="preserve">57 - </t>
  </si>
  <si>
    <t xml:space="preserve"> </t>
  </si>
  <si>
    <t>Entregas por cooperadores</t>
  </si>
  <si>
    <t>Despesas de Educação e Reab. Def.</t>
  </si>
  <si>
    <t>Prémios de seguros de Deficientes</t>
  </si>
  <si>
    <t>D- Regime de transparência fiscal</t>
  </si>
  <si>
    <t>(*) Rendimento Bruto considerado para efeitos de liquidação</t>
  </si>
  <si>
    <t>RENDIMENTO BRUTO POR ESCALÕES (*)</t>
  </si>
  <si>
    <t>58 -</t>
  </si>
  <si>
    <t>61 -</t>
  </si>
  <si>
    <t>RENDIMENTO BRUTO POR MODELO (*)</t>
  </si>
  <si>
    <t xml:space="preserve">   EVOLUÇÃO DA DESPESA FISCAL </t>
  </si>
  <si>
    <t>A/B/F</t>
  </si>
  <si>
    <t>05/06</t>
  </si>
  <si>
    <t>1     A      5.000</t>
  </si>
  <si>
    <t>5.000     A      10.000</t>
  </si>
  <si>
    <t>10.000     A      13.500</t>
  </si>
  <si>
    <t>13.500     A      19.000</t>
  </si>
  <si>
    <t>19.000     A     27.500</t>
  </si>
  <si>
    <t>27.500     A     32.500</t>
  </si>
  <si>
    <t>32.500     A     40.000</t>
  </si>
  <si>
    <t>40.000     A     50.000</t>
  </si>
  <si>
    <t>50.000     A     100.000</t>
  </si>
  <si>
    <t>Fonte: DGCI/DGITA</t>
  </si>
  <si>
    <t>C/ Rendimento Bruto</t>
  </si>
  <si>
    <r>
      <t>VALORES DO RENDIMENTO BRUTO LIQUIDADO</t>
    </r>
    <r>
      <rPr>
        <b/>
        <vertAlign val="superscript"/>
        <sz val="8"/>
        <rFont val="Arial"/>
        <family val="2"/>
      </rPr>
      <t xml:space="preserve"> (1)</t>
    </r>
  </si>
  <si>
    <t>(1) Rendimento Bruto considerado para efeitos de liquidação</t>
  </si>
  <si>
    <r>
      <t>RENDIMENTO BRUTO POR DISTRITOS</t>
    </r>
    <r>
      <rPr>
        <vertAlign val="superscript"/>
        <sz val="8"/>
        <rFont val="Arial"/>
        <family val="2"/>
      </rPr>
      <t xml:space="preserve"> (1)</t>
    </r>
  </si>
  <si>
    <t xml:space="preserve">Nota: Taxa efectiva de tributação corresponde ao rácio entre o total do IRS liquidado e o rendimento bruto  </t>
  </si>
  <si>
    <t>n.a.</t>
  </si>
  <si>
    <t>IRS liquidado - número de agregados</t>
  </si>
  <si>
    <t>Número de titulares</t>
  </si>
  <si>
    <t>Com IRS liquidado - número de agregados</t>
  </si>
  <si>
    <t>Total da Modelo 3 - número de agregados</t>
  </si>
  <si>
    <t>Modelo 3-1 - número de agregados</t>
  </si>
  <si>
    <t>Modelo 3-2 - número de agregados</t>
  </si>
  <si>
    <t>Total da Modelo 3 - IRS liquidado - número de agregados</t>
  </si>
  <si>
    <t>Modelo 3-1 - IRS liquidado - número de agregados</t>
  </si>
  <si>
    <t>Modelo 3-2 - IRS liquidado - número de agregados</t>
  </si>
  <si>
    <t>Total da Modelo 3   -  número total de agregados</t>
  </si>
  <si>
    <t>Modelo 3 -1  -  número de agregados</t>
  </si>
  <si>
    <t>Modelo 3 -2  -  número  de agregados</t>
  </si>
  <si>
    <t>Total da Modelo 3 - IRS  - valores liquidados</t>
  </si>
  <si>
    <t>Modelo 3-1 - IRS  - valores liquidados</t>
  </si>
  <si>
    <t>Modelo 3-2 - IRS - valores liquidados</t>
  </si>
  <si>
    <t>Deduções à colecta - número de agregados</t>
  </si>
  <si>
    <t>Deduções à colecta - valores liquidados</t>
  </si>
  <si>
    <t>Abatimentos ao rendimento - número de agregados</t>
  </si>
  <si>
    <t>Abatimentos ao rendimento - valores liquidados</t>
  </si>
  <si>
    <t>Evolução da despesa fiscal - valores calculados</t>
  </si>
  <si>
    <t xml:space="preserve">48 - </t>
  </si>
  <si>
    <t>Total da modelo 3 - número de agregados</t>
  </si>
  <si>
    <t>Modelo 3- 1 - número de agregados</t>
  </si>
  <si>
    <t>Modelo 3- 2 - número de agregados</t>
  </si>
  <si>
    <t>Total da modelo 3 - valores liquidados</t>
  </si>
  <si>
    <t>Modelo 3- 1 - valores liquidados</t>
  </si>
  <si>
    <t>Modelo 3- 2 - valores liquidados</t>
  </si>
  <si>
    <t xml:space="preserve">56 - </t>
  </si>
  <si>
    <t xml:space="preserve">59 - </t>
  </si>
  <si>
    <t>65 -</t>
  </si>
  <si>
    <t>66 -</t>
  </si>
  <si>
    <t>Principais indicadores</t>
  </si>
  <si>
    <t>n.a - Não aplicável</t>
  </si>
  <si>
    <t xml:space="preserve">Nota. O número de agregados, no conjunto dos Quadros 54, 55 e 56, é menor </t>
  </si>
  <si>
    <t>que os do Quadro 1 devido aos que não tem taxa de tributação por não terem</t>
  </si>
  <si>
    <t>rendimentos sujeitos ou tendo-os a dedução  especifica ser igual ou superior</t>
  </si>
  <si>
    <t>aos mesmos.</t>
  </si>
  <si>
    <t>-</t>
  </si>
  <si>
    <t>PRINCIPAIS INDICADORES</t>
  </si>
  <si>
    <t>Rubrica</t>
  </si>
  <si>
    <t>Variação (%)</t>
  </si>
  <si>
    <t>Agregados</t>
  </si>
  <si>
    <t>Valores</t>
  </si>
  <si>
    <t>Nº</t>
  </si>
  <si>
    <t>Montante</t>
  </si>
  <si>
    <t>Agreg.</t>
  </si>
  <si>
    <t>Rendtº Bruto</t>
  </si>
  <si>
    <t>Rendtº Liquido</t>
  </si>
  <si>
    <t>IRS Liquidado</t>
  </si>
  <si>
    <t>Personalizantes</t>
  </si>
  <si>
    <t>Outras</t>
  </si>
  <si>
    <t xml:space="preserve">                               Valores em milhões de euros</t>
  </si>
  <si>
    <t>Pensões de alimentos</t>
  </si>
  <si>
    <t>Outros</t>
  </si>
  <si>
    <t>06/07</t>
  </si>
  <si>
    <t>Data: 11/2007</t>
  </si>
  <si>
    <t>Liquidações efectuadas até 07.11.2007</t>
  </si>
  <si>
    <t>EXERCÍCIOS DE 2005 E 2006</t>
  </si>
  <si>
    <t>Taxas gerais de tributação - número de agregados Continente - 2005</t>
  </si>
  <si>
    <t>Taxas gerais de tributação - número de agregados Reg. Autónomas - 2005</t>
  </si>
  <si>
    <t>Taxas gerais de tributação - número de agregados Continente - 2006</t>
  </si>
  <si>
    <t>Taxas gerais de tributação - número de agregados Reg. Autónomas - 2006</t>
  </si>
  <si>
    <t>Taxas gerais de tributação - rendimento para determinação da taxa - Continente - 2005</t>
  </si>
  <si>
    <t>Taxas gerais de tributação - rendimento para determinação da taxa - Reg. Autónomas - 2005</t>
  </si>
  <si>
    <t>Taxas gerais de tributação - rendimento para determinação da taxa - Continente - 2006</t>
  </si>
  <si>
    <t>Taxas gerais de tributação - rendimento para determinação da taxa - Reg. Autónomas - 2006</t>
  </si>
  <si>
    <t>Taxas gerais de tributação - imposto liquidado - Continente - 2005</t>
  </si>
  <si>
    <t>Taxas gerais de tributação - imposto liquidado - Reg. Autónomas - 2005</t>
  </si>
  <si>
    <t>Taxas gerais de tributação - imposto liquidado - Continente - 2006</t>
  </si>
  <si>
    <t>Taxas gerais de tributação - imposto liquidado - Reg. Autónomas - 2006</t>
  </si>
  <si>
    <r>
      <t xml:space="preserve">E   </t>
    </r>
    <r>
      <rPr>
        <sz val="8"/>
        <rFont val="Arial"/>
        <family val="2"/>
      </rPr>
      <t>(1)</t>
    </r>
  </si>
  <si>
    <t>(1) - Esta variação deve-se ao facto de a partir de 01.01.2006 alguns rendimentos de capitais, designadamente lucros e dividendos, terem deixado de ser objecto de englobamento obrigatório</t>
  </si>
  <si>
    <t>A - Pensões</t>
  </si>
  <si>
    <t>A - Trab. Dep. e Pensões</t>
  </si>
  <si>
    <t>J e outros - Trab. Dependente</t>
  </si>
  <si>
    <t xml:space="preserve"> Rendimento bruto</t>
  </si>
  <si>
    <t>Missões Diplomáticas, de salvagurada e acordos de cooperação</t>
  </si>
  <si>
    <t>Milhões Euros</t>
  </si>
  <si>
    <t>(Milhões de Euros)</t>
  </si>
  <si>
    <t>QUADRO                                                       DESCRIÇÃO</t>
  </si>
  <si>
    <t xml:space="preserve">                                                                           ESTATÍSTICAS DO IRS        (Declaração Modelo 3)                                                   </t>
  </si>
  <si>
    <t>Novembro de 2006</t>
  </si>
  <si>
    <t>Direcção de Serviços do IRS</t>
  </si>
  <si>
    <t>EXERCÍCIOS DE 2005 e 2006</t>
  </si>
  <si>
    <t>a)</t>
  </si>
  <si>
    <t>a) Ver quadro nº 43 - Deduções à colecta - Nº de Agregados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</si>
</sst>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sc.&quot;#,##0_);\(&quot;Esc.&quot;#,##0\)"/>
    <numFmt numFmtId="165" formatCode="&quot;Esc.&quot;#,##0_);[Red]\(&quot;Esc.&quot;#,##0\)"/>
    <numFmt numFmtId="166" formatCode="&quot;Esc.&quot;#,##0.00_);\(&quot;Esc.&quot;#,##0.00\)"/>
    <numFmt numFmtId="167" formatCode="&quot;Esc.&quot;#,##0.00_);[Red]\(&quot;Esc.&quot;#,##0.00\)"/>
    <numFmt numFmtId="168" formatCode="_(&quot;Esc.&quot;* #,##0_);_(&quot;Esc.&quot;* \(#,##0\);_(&quot;Esc.&quot;* &quot;-&quot;_);_(@_)"/>
    <numFmt numFmtId="169" formatCode="_(* #,##0_);_(* \(#,##0\);_(* &quot;-&quot;_);_(@_)"/>
    <numFmt numFmtId="170" formatCode="_(&quot;Esc.&quot;* #,##0.00_);_(&quot;Esc.&quot;* \(#,##0.00\);_(&quot;Esc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#,##0\ &quot;Esc.&quot;;\-#,##0\ &quot;Esc.&quot;"/>
    <numFmt numFmtId="180" formatCode="#,##0\ &quot;Esc.&quot;;[Red]\-#,##0\ &quot;Esc.&quot;"/>
    <numFmt numFmtId="181" formatCode="#,##0.00\ &quot;Esc.&quot;;\-#,##0.00\ &quot;Esc.&quot;"/>
    <numFmt numFmtId="182" formatCode="#,##0.00\ &quot;Esc.&quot;;[Red]\-#,##0.00\ &quot;Esc.&quot;"/>
    <numFmt numFmtId="183" formatCode="_-* #,##0\ &quot;Esc.&quot;_-;\-* #,##0\ &quot;Esc.&quot;_-;_-* &quot;-&quot;\ &quot;Esc.&quot;_-;_-@_-"/>
    <numFmt numFmtId="184" formatCode="_-* #,##0\ _E_s_c_._-;\-* #,##0\ _E_s_c_._-;_-* &quot;-&quot;\ _E_s_c_._-;_-@_-"/>
    <numFmt numFmtId="185" formatCode="_-* #,##0.00\ &quot;Esc.&quot;_-;\-* #,##0.00\ &quot;Esc.&quot;_-;_-* &quot;-&quot;??\ &quot;Esc.&quot;_-;_-@_-"/>
    <numFmt numFmtId="186" formatCode="_-* #,##0.00\ _E_s_c_._-;\-* #,##0.00\ _E_s_c_._-;_-* &quot;-&quot;??\ _E_s_c_._-;_-@_-"/>
    <numFmt numFmtId="187" formatCode="#,##0.0"/>
    <numFmt numFmtId="188" formatCode="0.000%"/>
    <numFmt numFmtId="189" formatCode="#,##0.000"/>
    <numFmt numFmtId="190" formatCode="#,##0.0000"/>
    <numFmt numFmtId="191" formatCode="#,##0.00000"/>
    <numFmt numFmtId="192" formatCode="#,##0.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00000"/>
    <numFmt numFmtId="200" formatCode="0.0000000000"/>
    <numFmt numFmtId="201" formatCode="0.000000000"/>
    <numFmt numFmtId="202" formatCode="#,##0\ "/>
    <numFmt numFmtId="203" formatCode="#,##0.0\ "/>
    <numFmt numFmtId="204" formatCode="#,##0\ _E_s_c_."/>
    <numFmt numFmtId="205" formatCode="0.0000%"/>
    <numFmt numFmtId="206" formatCode="0.00000%"/>
    <numFmt numFmtId="207" formatCode="#,##0.0000000"/>
    <numFmt numFmtId="208" formatCode="#,##0.00000000"/>
    <numFmt numFmtId="209" formatCode="#.##000"/>
    <numFmt numFmtId="210" formatCode="\$#,#00"/>
    <numFmt numFmtId="211" formatCode="#,#00"/>
    <numFmt numFmtId="212" formatCode="%#,#00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.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.75"/>
      <name val="Arial"/>
      <family val="0"/>
    </font>
    <font>
      <b/>
      <u val="single"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2.25"/>
      <name val="Arial"/>
      <family val="0"/>
    </font>
    <font>
      <sz val="1.75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sz val="11.5"/>
      <name val="Arial"/>
      <family val="2"/>
    </font>
    <font>
      <sz val="18.25"/>
      <name val="Arial"/>
      <family val="0"/>
    </font>
    <font>
      <b/>
      <sz val="11.5"/>
      <name val="Arial"/>
      <family val="2"/>
    </font>
    <font>
      <b/>
      <u val="single"/>
      <sz val="10"/>
      <name val="Arial"/>
      <family val="2"/>
    </font>
    <font>
      <sz val="18.5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u val="single"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b/>
      <sz val="10"/>
      <color indexed="8"/>
      <name val="Courier"/>
      <family val="0"/>
    </font>
    <font>
      <sz val="16.25"/>
      <name val="Arial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b/>
      <sz val="1.5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32" fillId="0" borderId="0">
      <alignment/>
      <protection locked="0"/>
    </xf>
    <xf numFmtId="21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211" fontId="32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212" fontId="32" fillId="0" borderId="0">
      <alignment/>
      <protection locked="0"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1">
      <alignment/>
      <protection locked="0"/>
    </xf>
    <xf numFmtId="171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178" fontId="0" fillId="2" borderId="3" xfId="34" applyNumberFormat="1" applyFill="1" applyBorder="1" applyAlignment="1">
      <alignment horizontal="center"/>
    </xf>
    <xf numFmtId="178" fontId="0" fillId="2" borderId="5" xfId="34" applyNumberForma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78" fontId="0" fillId="0" borderId="0" xfId="34" applyNumberFormat="1" applyFill="1" applyBorder="1" applyAlignment="1">
      <alignment/>
    </xf>
    <xf numFmtId="178" fontId="0" fillId="0" borderId="0" xfId="34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8" fontId="0" fillId="0" borderId="6" xfId="34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178" fontId="0" fillId="0" borderId="3" xfId="34" applyNumberFormat="1" applyBorder="1" applyAlignment="1">
      <alignment/>
    </xf>
    <xf numFmtId="3" fontId="0" fillId="2" borderId="5" xfId="0" applyNumberFormat="1" applyFill="1" applyBorder="1" applyAlignment="1">
      <alignment/>
    </xf>
    <xf numFmtId="178" fontId="0" fillId="2" borderId="5" xfId="34" applyNumberFormat="1" applyFill="1" applyBorder="1" applyAlignment="1">
      <alignment/>
    </xf>
    <xf numFmtId="178" fontId="0" fillId="0" borderId="6" xfId="34" applyNumberFormat="1" applyBorder="1" applyAlignment="1">
      <alignment/>
    </xf>
    <xf numFmtId="178" fontId="0" fillId="2" borderId="3" xfId="34" applyNumberFormat="1" applyFill="1" applyBorder="1" applyAlignment="1">
      <alignment horizontal="center"/>
    </xf>
    <xf numFmtId="178" fontId="0" fillId="0" borderId="3" xfId="34" applyNumberFormat="1" applyBorder="1" applyAlignment="1">
      <alignment/>
    </xf>
    <xf numFmtId="178" fontId="0" fillId="2" borderId="5" xfId="34" applyNumberFormat="1" applyFill="1" applyBorder="1" applyAlignment="1">
      <alignment/>
    </xf>
    <xf numFmtId="178" fontId="0" fillId="2" borderId="5" xfId="34" applyNumberFormat="1" applyFill="1" applyBorder="1" applyAlignment="1">
      <alignment horizontal="center"/>
    </xf>
    <xf numFmtId="178" fontId="0" fillId="0" borderId="0" xfId="34" applyNumberFormat="1" applyFill="1" applyBorder="1" applyAlignment="1">
      <alignment/>
    </xf>
    <xf numFmtId="178" fontId="0" fillId="0" borderId="0" xfId="34" applyNumberForma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178" fontId="0" fillId="2" borderId="3" xfId="34" applyNumberFormat="1" applyFill="1" applyBorder="1" applyAlignment="1">
      <alignment/>
    </xf>
    <xf numFmtId="178" fontId="0" fillId="0" borderId="4" xfId="34" applyNumberFormat="1" applyBorder="1" applyAlignment="1">
      <alignment/>
    </xf>
    <xf numFmtId="178" fontId="0" fillId="2" borderId="3" xfId="34" applyNumberFormat="1" applyFont="1" applyFill="1" applyBorder="1" applyAlignment="1">
      <alignment horizontal="center"/>
    </xf>
    <xf numFmtId="3" fontId="0" fillId="0" borderId="6" xfId="0" applyNumberFormat="1" applyBorder="1" applyAlignment="1" quotePrefix="1">
      <alignment horizontal="right"/>
    </xf>
    <xf numFmtId="0" fontId="0" fillId="0" borderId="0" xfId="32">
      <alignment/>
      <protection/>
    </xf>
    <xf numFmtId="0" fontId="0" fillId="0" borderId="3" xfId="32" applyBorder="1">
      <alignment/>
      <protection/>
    </xf>
    <xf numFmtId="3" fontId="0" fillId="0" borderId="0" xfId="32" applyNumberFormat="1" applyBorder="1">
      <alignment/>
      <protection/>
    </xf>
    <xf numFmtId="3" fontId="0" fillId="0" borderId="3" xfId="32" applyNumberFormat="1" applyBorder="1">
      <alignment/>
      <protection/>
    </xf>
    <xf numFmtId="178" fontId="0" fillId="3" borderId="3" xfId="32" applyNumberFormat="1" applyFill="1" applyBorder="1">
      <alignment/>
      <protection/>
    </xf>
    <xf numFmtId="0" fontId="0" fillId="0" borderId="5" xfId="32" applyBorder="1">
      <alignment/>
      <protection/>
    </xf>
    <xf numFmtId="3" fontId="0" fillId="0" borderId="5" xfId="32" applyNumberFormat="1" applyBorder="1">
      <alignment/>
      <protection/>
    </xf>
    <xf numFmtId="3" fontId="0" fillId="0" borderId="7" xfId="32" applyNumberFormat="1" applyBorder="1">
      <alignment/>
      <protection/>
    </xf>
    <xf numFmtId="0" fontId="4" fillId="0" borderId="0" xfId="32" applyFont="1">
      <alignment/>
      <protection/>
    </xf>
    <xf numFmtId="3" fontId="0" fillId="0" borderId="6" xfId="32" applyNumberFormat="1" applyBorder="1">
      <alignment/>
      <protection/>
    </xf>
    <xf numFmtId="3" fontId="0" fillId="0" borderId="2" xfId="32" applyNumberFormat="1" applyBorder="1">
      <alignment/>
      <protection/>
    </xf>
    <xf numFmtId="178" fontId="0" fillId="3" borderId="6" xfId="34" applyNumberFormat="1" applyFill="1" applyBorder="1" applyAlignment="1">
      <alignment/>
    </xf>
    <xf numFmtId="178" fontId="0" fillId="3" borderId="3" xfId="34" applyNumberFormat="1" applyFill="1" applyBorder="1" applyAlignment="1">
      <alignment/>
    </xf>
    <xf numFmtId="178" fontId="0" fillId="3" borderId="5" xfId="34" applyNumberFormat="1" applyFill="1" applyBorder="1" applyAlignment="1">
      <alignment/>
    </xf>
    <xf numFmtId="0" fontId="0" fillId="0" borderId="0" xfId="32" applyBorder="1">
      <alignment/>
      <protection/>
    </xf>
    <xf numFmtId="0" fontId="4" fillId="0" borderId="0" xfId="32" applyFont="1" applyBorder="1">
      <alignment/>
      <protection/>
    </xf>
    <xf numFmtId="0" fontId="1" fillId="0" borderId="0" xfId="0" applyFont="1" applyAlignment="1">
      <alignment horizontal="center"/>
    </xf>
    <xf numFmtId="178" fontId="0" fillId="0" borderId="0" xfId="34" applyNumberFormat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178" fontId="0" fillId="0" borderId="3" xfId="34" applyNumberFormat="1" applyBorder="1" applyAlignment="1">
      <alignment horizontal="center"/>
    </xf>
    <xf numFmtId="178" fontId="0" fillId="2" borderId="4" xfId="34" applyNumberFormat="1" applyFill="1" applyBorder="1" applyAlignment="1">
      <alignment/>
    </xf>
    <xf numFmtId="189" fontId="0" fillId="0" borderId="3" xfId="0" applyNumberFormat="1" applyBorder="1" applyAlignment="1">
      <alignment horizontal="center"/>
    </xf>
    <xf numFmtId="0" fontId="7" fillId="0" borderId="2" xfId="0" applyFont="1" applyBorder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32" applyFont="1">
      <alignment/>
      <protection/>
    </xf>
    <xf numFmtId="0" fontId="11" fillId="0" borderId="0" xfId="32" applyFont="1" applyAlignment="1">
      <alignment horizontal="center"/>
      <protection/>
    </xf>
    <xf numFmtId="0" fontId="8" fillId="0" borderId="0" xfId="32" applyFont="1" applyAlignment="1">
      <alignment horizontal="center"/>
      <protection/>
    </xf>
    <xf numFmtId="0" fontId="1" fillId="0" borderId="0" xfId="32" applyFont="1" applyAlignment="1">
      <alignment horizontal="center"/>
      <protection/>
    </xf>
    <xf numFmtId="0" fontId="9" fillId="0" borderId="0" xfId="0" applyFont="1" applyAlignment="1">
      <alignment/>
    </xf>
    <xf numFmtId="178" fontId="0" fillId="0" borderId="6" xfId="34" applyNumberFormat="1" applyBorder="1" applyAlignment="1" quotePrefix="1">
      <alignment horizontal="center"/>
    </xf>
    <xf numFmtId="0" fontId="0" fillId="0" borderId="0" xfId="0" applyFill="1" applyAlignment="1">
      <alignment/>
    </xf>
    <xf numFmtId="189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32" applyFont="1">
      <alignment/>
      <protection/>
    </xf>
    <xf numFmtId="0" fontId="7" fillId="0" borderId="7" xfId="0" applyFont="1" applyBorder="1" applyAlignment="1">
      <alignment horizontal="center"/>
    </xf>
    <xf numFmtId="0" fontId="15" fillId="0" borderId="0" xfId="32" applyFont="1" applyAlignment="1">
      <alignment horizontal="center"/>
      <protection/>
    </xf>
    <xf numFmtId="189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9" fontId="13" fillId="0" borderId="0" xfId="34" applyFont="1" applyBorder="1" applyAlignment="1">
      <alignment/>
    </xf>
    <xf numFmtId="4" fontId="13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78" fontId="0" fillId="0" borderId="0" xfId="34" applyNumberFormat="1" applyAlignment="1">
      <alignment/>
    </xf>
    <xf numFmtId="187" fontId="0" fillId="0" borderId="0" xfId="32" applyNumberFormat="1" applyBorder="1">
      <alignment/>
      <protection/>
    </xf>
    <xf numFmtId="3" fontId="0" fillId="0" borderId="0" xfId="32" applyNumberFormat="1">
      <alignment/>
      <protection/>
    </xf>
    <xf numFmtId="189" fontId="0" fillId="0" borderId="6" xfId="0" applyNumberFormat="1" applyBorder="1" applyAlignment="1">
      <alignment/>
    </xf>
    <xf numFmtId="0" fontId="13" fillId="0" borderId="0" xfId="0" applyFont="1" applyBorder="1" applyAlignment="1">
      <alignment/>
    </xf>
    <xf numFmtId="178" fontId="0" fillId="0" borderId="8" xfId="34" applyNumberFormat="1" applyBorder="1" applyAlignment="1">
      <alignment/>
    </xf>
    <xf numFmtId="178" fontId="0" fillId="0" borderId="0" xfId="34" applyNumberFormat="1" applyBorder="1" applyAlignment="1">
      <alignment/>
    </xf>
    <xf numFmtId="178" fontId="0" fillId="2" borderId="6" xfId="34" applyNumberFormat="1" applyFill="1" applyBorder="1" applyAlignment="1">
      <alignment/>
    </xf>
    <xf numFmtId="178" fontId="0" fillId="2" borderId="3" xfId="34" applyNumberForma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6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7" fillId="0" borderId="4" xfId="32" applyFont="1" applyBorder="1">
      <alignment/>
      <protection/>
    </xf>
    <xf numFmtId="0" fontId="7" fillId="0" borderId="2" xfId="32" applyFont="1" applyBorder="1">
      <alignment/>
      <protection/>
    </xf>
    <xf numFmtId="178" fontId="0" fillId="3" borderId="6" xfId="32" applyNumberFormat="1" applyFill="1" applyBorder="1">
      <alignment/>
      <protection/>
    </xf>
    <xf numFmtId="178" fontId="0" fillId="3" borderId="4" xfId="32" applyNumberFormat="1" applyFill="1" applyBorder="1">
      <alignment/>
      <protection/>
    </xf>
    <xf numFmtId="0" fontId="7" fillId="0" borderId="7" xfId="32" applyFont="1" applyBorder="1">
      <alignment/>
      <protection/>
    </xf>
    <xf numFmtId="0" fontId="0" fillId="0" borderId="0" xfId="32" applyFont="1" applyAlignment="1">
      <alignment horizontal="center"/>
      <protection/>
    </xf>
    <xf numFmtId="0" fontId="7" fillId="0" borderId="0" xfId="32" applyFont="1" applyBorder="1">
      <alignment/>
      <protection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32" applyFont="1" applyBorder="1" applyAlignment="1">
      <alignment horizontal="center"/>
      <protection/>
    </xf>
    <xf numFmtId="0" fontId="0" fillId="0" borderId="0" xfId="32" applyFont="1" applyBorder="1" applyAlignment="1">
      <alignment horizontal="center"/>
      <protection/>
    </xf>
    <xf numFmtId="178" fontId="0" fillId="3" borderId="3" xfId="34" applyNumberFormat="1" applyFont="1" applyFill="1" applyBorder="1" applyAlignment="1">
      <alignment/>
    </xf>
    <xf numFmtId="178" fontId="0" fillId="3" borderId="5" xfId="34" applyNumberFormat="1" applyFont="1" applyFill="1" applyBorder="1" applyAlignment="1">
      <alignment/>
    </xf>
    <xf numFmtId="0" fontId="0" fillId="0" borderId="7" xfId="32" applyFont="1" applyBorder="1">
      <alignment/>
      <protection/>
    </xf>
    <xf numFmtId="0" fontId="0" fillId="0" borderId="2" xfId="32" applyFont="1" applyBorder="1">
      <alignment/>
      <protection/>
    </xf>
    <xf numFmtId="0" fontId="9" fillId="0" borderId="0" xfId="32" applyFont="1" applyAlignment="1">
      <alignment horizontal="left"/>
      <protection/>
    </xf>
    <xf numFmtId="0" fontId="7" fillId="0" borderId="2" xfId="0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9" fontId="0" fillId="0" borderId="0" xfId="34" applyAlignment="1">
      <alignment/>
    </xf>
    <xf numFmtId="0" fontId="7" fillId="0" borderId="2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3" xfId="0" applyFont="1" applyBorder="1" applyAlignment="1">
      <alignment/>
    </xf>
    <xf numFmtId="178" fontId="0" fillId="2" borderId="4" xfId="34" applyNumberFormat="1" applyFill="1" applyBorder="1" applyAlignment="1">
      <alignment horizontal="center"/>
    </xf>
    <xf numFmtId="178" fontId="0" fillId="2" borderId="11" xfId="34" applyNumberFormat="1" applyFill="1" applyBorder="1" applyAlignment="1">
      <alignment horizontal="center"/>
    </xf>
    <xf numFmtId="178" fontId="0" fillId="2" borderId="12" xfId="34" applyNumberFormat="1" applyFill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32" applyFont="1" applyBorder="1">
      <alignment/>
      <protection/>
    </xf>
    <xf numFmtId="3" fontId="0" fillId="0" borderId="14" xfId="0" applyNumberFormat="1" applyBorder="1" applyAlignment="1">
      <alignment/>
    </xf>
    <xf numFmtId="178" fontId="0" fillId="3" borderId="6" xfId="32" applyNumberFormat="1" applyFill="1" applyBorder="1" applyAlignment="1">
      <alignment horizontal="center"/>
      <protection/>
    </xf>
    <xf numFmtId="178" fontId="0" fillId="3" borderId="3" xfId="32" applyNumberFormat="1" applyFill="1" applyBorder="1" applyAlignment="1">
      <alignment horizontal="center"/>
      <protection/>
    </xf>
    <xf numFmtId="178" fontId="0" fillId="3" borderId="5" xfId="32" applyNumberFormat="1" applyFill="1" applyBorder="1" applyAlignment="1">
      <alignment horizontal="center"/>
      <protection/>
    </xf>
    <xf numFmtId="178" fontId="0" fillId="3" borderId="3" xfId="34" applyNumberFormat="1" applyFont="1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0" fontId="28" fillId="2" borderId="15" xfId="0" applyFont="1" applyFill="1" applyBorder="1" applyAlignment="1">
      <alignment/>
    </xf>
    <xf numFmtId="0" fontId="28" fillId="2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78" fontId="0" fillId="2" borderId="3" xfId="34" applyNumberFormat="1" applyFont="1" applyFill="1" applyBorder="1" applyAlignment="1">
      <alignment horizontal="center"/>
    </xf>
    <xf numFmtId="0" fontId="0" fillId="0" borderId="7" xfId="32" applyFont="1" applyBorder="1">
      <alignment/>
      <protection/>
    </xf>
    <xf numFmtId="0" fontId="7" fillId="2" borderId="1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178" fontId="7" fillId="2" borderId="5" xfId="34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32" applyFont="1" applyBorder="1">
      <alignment/>
      <protection/>
    </xf>
    <xf numFmtId="0" fontId="0" fillId="5" borderId="0" xfId="32" applyFont="1" applyFill="1" applyBorder="1" applyAlignment="1">
      <alignment horizontal="center"/>
      <protection/>
    </xf>
    <xf numFmtId="178" fontId="0" fillId="5" borderId="0" xfId="34" applyNumberFormat="1" applyFont="1" applyFill="1" applyBorder="1" applyAlignment="1" quotePrefix="1">
      <alignment/>
    </xf>
    <xf numFmtId="178" fontId="0" fillId="5" borderId="0" xfId="34" applyNumberFormat="1" applyFont="1" applyFill="1" applyBorder="1" applyAlignment="1">
      <alignment/>
    </xf>
    <xf numFmtId="0" fontId="0" fillId="5" borderId="0" xfId="32" applyFill="1" applyBorder="1">
      <alignment/>
      <protection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9" fillId="0" borderId="0" xfId="32" applyFont="1" applyBorder="1" applyAlignment="1">
      <alignment horizontal="left"/>
      <protection/>
    </xf>
    <xf numFmtId="189" fontId="0" fillId="0" borderId="0" xfId="32" applyNumberFormat="1" applyFont="1" applyBorder="1">
      <alignment/>
      <protection/>
    </xf>
    <xf numFmtId="3" fontId="0" fillId="0" borderId="11" xfId="32" applyNumberFormat="1" applyBorder="1">
      <alignment/>
      <protection/>
    </xf>
    <xf numFmtId="3" fontId="0" fillId="0" borderId="16" xfId="32" applyNumberFormat="1" applyBorder="1">
      <alignment/>
      <protection/>
    </xf>
    <xf numFmtId="0" fontId="7" fillId="0" borderId="3" xfId="0" applyFont="1" applyBorder="1" applyAlignment="1">
      <alignment horizontal="left"/>
    </xf>
    <xf numFmtId="10" fontId="0" fillId="0" borderId="6" xfId="34" applyNumberFormat="1" applyBorder="1" applyAlignment="1">
      <alignment horizontal="center"/>
    </xf>
    <xf numFmtId="10" fontId="0" fillId="0" borderId="3" xfId="34" applyNumberFormat="1" applyBorder="1" applyAlignment="1">
      <alignment horizontal="center"/>
    </xf>
    <xf numFmtId="10" fontId="0" fillId="2" borderId="5" xfId="34" applyNumberFormat="1" applyFill="1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10" fontId="0" fillId="0" borderId="11" xfId="34" applyNumberFormat="1" applyBorder="1" applyAlignment="1">
      <alignment/>
    </xf>
    <xf numFmtId="10" fontId="0" fillId="0" borderId="3" xfId="34" applyNumberFormat="1" applyBorder="1" applyAlignment="1">
      <alignment/>
    </xf>
    <xf numFmtId="10" fontId="0" fillId="0" borderId="4" xfId="34" applyNumberFormat="1" applyBorder="1" applyAlignment="1">
      <alignment/>
    </xf>
    <xf numFmtId="10" fontId="0" fillId="0" borderId="6" xfId="34" applyNumberFormat="1" applyBorder="1" applyAlignment="1">
      <alignment/>
    </xf>
    <xf numFmtId="189" fontId="7" fillId="0" borderId="0" xfId="0" applyNumberFormat="1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0" borderId="6" xfId="32" applyFont="1" applyBorder="1">
      <alignment/>
      <protection/>
    </xf>
    <xf numFmtId="0" fontId="7" fillId="0" borderId="3" xfId="32" applyFont="1" applyBorder="1">
      <alignment/>
      <protection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178" fontId="7" fillId="0" borderId="15" xfId="34" applyNumberFormat="1" applyFont="1" applyBorder="1" applyAlignment="1">
      <alignment/>
    </xf>
    <xf numFmtId="0" fontId="6" fillId="0" borderId="9" xfId="0" applyFont="1" applyBorder="1" applyAlignment="1">
      <alignment/>
    </xf>
    <xf numFmtId="3" fontId="7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178" fontId="7" fillId="2" borderId="5" xfId="34" applyNumberFormat="1" applyFont="1" applyFill="1" applyBorder="1" applyAlignment="1">
      <alignment horizontal="center"/>
    </xf>
    <xf numFmtId="3" fontId="0" fillId="0" borderId="3" xfId="0" applyNumberFormat="1" applyBorder="1" applyAlignment="1" quotePrefix="1">
      <alignment horizontal="right"/>
    </xf>
    <xf numFmtId="3" fontId="0" fillId="4" borderId="6" xfId="0" applyNumberFormat="1" applyFill="1" applyBorder="1" applyAlignment="1">
      <alignment/>
    </xf>
    <xf numFmtId="178" fontId="0" fillId="4" borderId="6" xfId="34" applyNumberFormat="1" applyFill="1" applyBorder="1" applyAlignment="1">
      <alignment/>
    </xf>
    <xf numFmtId="178" fontId="0" fillId="2" borderId="6" xfId="34" applyNumberFormat="1" applyFill="1" applyBorder="1" applyAlignment="1">
      <alignment horizontal="center"/>
    </xf>
    <xf numFmtId="0" fontId="7" fillId="4" borderId="6" xfId="0" applyFont="1" applyFill="1" applyBorder="1" applyAlignment="1">
      <alignment horizontal="left" wrapText="1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3" fontId="0" fillId="0" borderId="15" xfId="32" applyNumberFormat="1" applyFont="1" applyBorder="1">
      <alignment/>
      <protection/>
    </xf>
    <xf numFmtId="3" fontId="0" fillId="0" borderId="16" xfId="32" applyNumberFormat="1" applyFont="1" applyBorder="1">
      <alignment/>
      <protection/>
    </xf>
    <xf numFmtId="3" fontId="0" fillId="0" borderId="4" xfId="32" applyNumberFormat="1" applyBorder="1">
      <alignment/>
      <protection/>
    </xf>
    <xf numFmtId="3" fontId="0" fillId="0" borderId="5" xfId="0" applyNumberFormat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7" fillId="0" borderId="4" xfId="32" applyNumberFormat="1" applyFont="1" applyBorder="1" applyAlignment="1">
      <alignment horizontal="center"/>
      <protection/>
    </xf>
    <xf numFmtId="178" fontId="7" fillId="3" borderId="5" xfId="34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7" fillId="0" borderId="5" xfId="32" applyNumberFormat="1" applyFont="1" applyBorder="1" applyAlignment="1">
      <alignment horizontal="center"/>
      <protection/>
    </xf>
    <xf numFmtId="3" fontId="7" fillId="0" borderId="1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32" applyFont="1" applyFill="1" applyBorder="1">
      <alignment/>
      <protection/>
    </xf>
    <xf numFmtId="178" fontId="0" fillId="0" borderId="3" xfId="34" applyNumberFormat="1" applyFont="1" applyBorder="1" applyAlignment="1">
      <alignment horizontal="right"/>
    </xf>
    <xf numFmtId="178" fontId="0" fillId="0" borderId="4" xfId="34" applyNumberFormat="1" applyBorder="1" applyAlignment="1">
      <alignment/>
    </xf>
    <xf numFmtId="178" fontId="7" fillId="0" borderId="5" xfId="34" applyNumberFormat="1" applyFont="1" applyBorder="1" applyAlignment="1">
      <alignment/>
    </xf>
    <xf numFmtId="178" fontId="0" fillId="0" borderId="6" xfId="34" applyNumberFormat="1" applyBorder="1" applyAlignment="1">
      <alignment horizontal="center"/>
    </xf>
    <xf numFmtId="9" fontId="7" fillId="0" borderId="5" xfId="34" applyNumberFormat="1" applyFont="1" applyBorder="1" applyAlignment="1">
      <alignment horizontal="center"/>
    </xf>
    <xf numFmtId="178" fontId="0" fillId="0" borderId="3" xfId="34" applyNumberFormat="1" applyFont="1" applyBorder="1" applyAlignment="1">
      <alignment horizontal="center"/>
    </xf>
    <xf numFmtId="178" fontId="0" fillId="4" borderId="3" xfId="34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/>
    </xf>
    <xf numFmtId="178" fontId="0" fillId="0" borderId="3" xfId="34" applyNumberFormat="1" applyBorder="1" applyAlignment="1">
      <alignment horizontal="center" vertical="center"/>
    </xf>
    <xf numFmtId="178" fontId="0" fillId="0" borderId="4" xfId="34" applyNumberFormat="1" applyBorder="1" applyAlignment="1">
      <alignment horizontal="center" vertical="center"/>
    </xf>
    <xf numFmtId="9" fontId="0" fillId="0" borderId="6" xfId="34" applyBorder="1" applyAlignment="1">
      <alignment horizontal="center" vertical="center"/>
    </xf>
    <xf numFmtId="178" fontId="0" fillId="0" borderId="6" xfId="34" applyNumberFormat="1" applyBorder="1" applyAlignment="1">
      <alignment horizontal="center" vertical="center"/>
    </xf>
    <xf numFmtId="178" fontId="0" fillId="0" borderId="17" xfId="34" applyNumberFormat="1" applyBorder="1" applyAlignment="1">
      <alignment horizontal="center" vertical="center"/>
    </xf>
    <xf numFmtId="10" fontId="0" fillId="0" borderId="0" xfId="34" applyNumberFormat="1" applyAlignment="1">
      <alignment/>
    </xf>
    <xf numFmtId="3" fontId="0" fillId="0" borderId="11" xfId="0" applyNumberFormat="1" applyFill="1" applyBorder="1" applyAlignment="1">
      <alignment/>
    </xf>
    <xf numFmtId="3" fontId="0" fillId="0" borderId="3" xfId="0" applyNumberFormat="1" applyFill="1" applyBorder="1" applyAlignment="1">
      <alignment horizontal="center"/>
    </xf>
    <xf numFmtId="4" fontId="38" fillId="5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/>
    </xf>
    <xf numFmtId="3" fontId="0" fillId="0" borderId="11" xfId="32" applyNumberFormat="1" applyFill="1" applyBorder="1">
      <alignment/>
      <protection/>
    </xf>
    <xf numFmtId="3" fontId="0" fillId="0" borderId="16" xfId="32" applyNumberFormat="1" applyFill="1" applyBorder="1">
      <alignment/>
      <protection/>
    </xf>
    <xf numFmtId="3" fontId="0" fillId="0" borderId="3" xfId="32" applyNumberFormat="1" applyFill="1" applyBorder="1">
      <alignment/>
      <protection/>
    </xf>
    <xf numFmtId="3" fontId="0" fillId="0" borderId="5" xfId="32" applyNumberFormat="1" applyFill="1" applyBorder="1">
      <alignment/>
      <protection/>
    </xf>
    <xf numFmtId="3" fontId="0" fillId="0" borderId="5" xfId="32" applyNumberFormat="1" applyFont="1" applyBorder="1">
      <alignment/>
      <protection/>
    </xf>
    <xf numFmtId="3" fontId="0" fillId="0" borderId="11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3" xfId="0" applyNumberFormat="1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178" fontId="0" fillId="0" borderId="17" xfId="34" applyNumberFormat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/>
    </xf>
    <xf numFmtId="0" fontId="6" fillId="0" borderId="2" xfId="0" applyFont="1" applyBorder="1" applyAlignment="1" quotePrefix="1">
      <alignment horizontal="left"/>
    </xf>
    <xf numFmtId="0" fontId="7" fillId="0" borderId="2" xfId="0" applyFont="1" applyBorder="1" applyAlignment="1" quotePrefix="1">
      <alignment horizontal="center"/>
    </xf>
    <xf numFmtId="0" fontId="7" fillId="0" borderId="3" xfId="0" applyFont="1" applyBorder="1" applyAlignment="1" quotePrefix="1">
      <alignment horizontal="left"/>
    </xf>
    <xf numFmtId="0" fontId="7" fillId="2" borderId="5" xfId="0" applyFont="1" applyFill="1" applyBorder="1" applyAlignment="1" quotePrefix="1">
      <alignment horizontal="left"/>
    </xf>
    <xf numFmtId="178" fontId="0" fillId="0" borderId="3" xfId="34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0" fillId="0" borderId="6" xfId="0" applyNumberFormat="1" applyFont="1" applyBorder="1" applyAlignment="1">
      <alignment horizontal="right"/>
    </xf>
    <xf numFmtId="178" fontId="0" fillId="0" borderId="9" xfId="34" applyNumberFormat="1" applyFont="1" applyBorder="1" applyAlignment="1">
      <alignment horizontal="right"/>
    </xf>
    <xf numFmtId="178" fontId="0" fillId="0" borderId="6" xfId="34" applyNumberFormat="1" applyFont="1" applyBorder="1" applyAlignment="1">
      <alignment horizontal="right"/>
    </xf>
    <xf numFmtId="178" fontId="0" fillId="2" borderId="6" xfId="34" applyNumberFormat="1" applyFill="1" applyBorder="1" applyAlignment="1">
      <alignment horizontal="right"/>
    </xf>
    <xf numFmtId="178" fontId="0" fillId="0" borderId="2" xfId="34" applyNumberFormat="1" applyFont="1" applyBorder="1" applyAlignment="1">
      <alignment horizontal="right"/>
    </xf>
    <xf numFmtId="178" fontId="0" fillId="2" borderId="3" xfId="34" applyNumberForma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178" fontId="7" fillId="0" borderId="5" xfId="34" applyNumberFormat="1" applyFont="1" applyBorder="1" applyAlignment="1">
      <alignment horizontal="right"/>
    </xf>
    <xf numFmtId="178" fontId="7" fillId="2" borderId="5" xfId="34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178" fontId="0" fillId="0" borderId="6" xfId="34" applyNumberFormat="1" applyBorder="1" applyAlignment="1">
      <alignment horizontal="right"/>
    </xf>
    <xf numFmtId="178" fontId="0" fillId="0" borderId="3" xfId="34" applyNumberFormat="1" applyBorder="1" applyAlignment="1">
      <alignment horizontal="right"/>
    </xf>
    <xf numFmtId="178" fontId="0" fillId="0" borderId="4" xfId="34" applyNumberForma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178" fontId="0" fillId="2" borderId="5" xfId="34" applyNumberForma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2" borderId="3" xfId="0" applyNumberFormat="1" applyFont="1" applyFill="1" applyBorder="1" applyAlignment="1" quotePrefix="1">
      <alignment horizontal="right"/>
    </xf>
    <xf numFmtId="0" fontId="12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0" fillId="0" borderId="6" xfId="0" applyNumberFormat="1" applyBorder="1" applyAlignment="1">
      <alignment horizontal="right"/>
    </xf>
    <xf numFmtId="9" fontId="0" fillId="0" borderId="6" xfId="34" applyBorder="1" applyAlignment="1">
      <alignment horizontal="right"/>
    </xf>
    <xf numFmtId="9" fontId="0" fillId="0" borderId="0" xfId="34" applyBorder="1" applyAlignment="1">
      <alignment horizontal="right"/>
    </xf>
    <xf numFmtId="9" fontId="0" fillId="0" borderId="4" xfId="34" applyBorder="1" applyAlignment="1">
      <alignment horizontal="right"/>
    </xf>
    <xf numFmtId="9" fontId="0" fillId="0" borderId="15" xfId="34" applyBorder="1" applyAlignment="1">
      <alignment horizontal="right"/>
    </xf>
    <xf numFmtId="9" fontId="0" fillId="0" borderId="6" xfId="34" applyBorder="1" applyAlignment="1">
      <alignment horizontal="right"/>
    </xf>
    <xf numFmtId="9" fontId="0" fillId="0" borderId="0" xfId="34" applyBorder="1" applyAlignment="1">
      <alignment horizontal="right"/>
    </xf>
    <xf numFmtId="9" fontId="0" fillId="0" borderId="4" xfId="34" applyBorder="1" applyAlignment="1">
      <alignment horizontal="right"/>
    </xf>
    <xf numFmtId="9" fontId="0" fillId="0" borderId="15" xfId="34" applyBorder="1" applyAlignment="1">
      <alignment horizontal="right"/>
    </xf>
    <xf numFmtId="3" fontId="0" fillId="4" borderId="6" xfId="0" applyNumberFormat="1" applyFill="1" applyBorder="1" applyAlignment="1">
      <alignment horizontal="right"/>
    </xf>
    <xf numFmtId="178" fontId="0" fillId="4" borderId="6" xfId="34" applyNumberFormat="1" applyFill="1" applyBorder="1" applyAlignment="1">
      <alignment horizontal="right"/>
    </xf>
    <xf numFmtId="178" fontId="0" fillId="0" borderId="3" xfId="34" applyNumberFormat="1" applyFont="1" applyFill="1" applyBorder="1" applyAlignment="1">
      <alignment horizontal="right" wrapText="1"/>
    </xf>
    <xf numFmtId="178" fontId="0" fillId="0" borderId="6" xfId="34" applyNumberFormat="1" applyFont="1" applyFill="1" applyBorder="1" applyAlignment="1">
      <alignment horizontal="right" wrapText="1"/>
    </xf>
    <xf numFmtId="178" fontId="0" fillId="0" borderId="6" xfId="34" applyNumberFormat="1" applyFill="1" applyBorder="1" applyAlignment="1">
      <alignment horizontal="right"/>
    </xf>
    <xf numFmtId="3" fontId="0" fillId="0" borderId="6" xfId="0" applyNumberFormat="1" applyFill="1" applyBorder="1" applyAlignment="1" quotePrefix="1">
      <alignment horizontal="right"/>
    </xf>
    <xf numFmtId="178" fontId="0" fillId="0" borderId="3" xfId="34" applyNumberFormat="1" applyFill="1" applyBorder="1" applyAlignment="1">
      <alignment horizontal="right"/>
    </xf>
    <xf numFmtId="3" fontId="0" fillId="0" borderId="3" xfId="0" applyNumberFormat="1" applyFill="1" applyBorder="1" applyAlignment="1" quotePrefix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6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10" fontId="0" fillId="0" borderId="6" xfId="34" applyNumberFormat="1" applyBorder="1" applyAlignment="1">
      <alignment/>
    </xf>
    <xf numFmtId="10" fontId="0" fillId="0" borderId="3" xfId="34" applyNumberFormat="1" applyBorder="1" applyAlignment="1">
      <alignment/>
    </xf>
    <xf numFmtId="10" fontId="0" fillId="0" borderId="4" xfId="34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3" fillId="0" borderId="0" xfId="0" applyFont="1" applyAlignment="1">
      <alignment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10" fontId="6" fillId="0" borderId="6" xfId="34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3" fontId="38" fillId="5" borderId="0" xfId="0" applyNumberFormat="1" applyFill="1" applyBorder="1" applyAlignment="1">
      <alignment horizontal="right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189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8" fillId="0" borderId="0" xfId="32" applyFont="1" applyAlignment="1">
      <alignment/>
      <protection/>
    </xf>
    <xf numFmtId="0" fontId="1" fillId="0" borderId="0" xfId="32" applyFont="1" applyAlignment="1">
      <alignment/>
      <protection/>
    </xf>
    <xf numFmtId="0" fontId="44" fillId="0" borderId="0" xfId="0" applyFont="1" applyFill="1" applyBorder="1" applyAlignment="1">
      <alignment horizontal="left" wrapText="1"/>
    </xf>
    <xf numFmtId="4" fontId="44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0" fillId="0" borderId="0" xfId="0" applyNumberFormat="1" applyBorder="1" applyAlignment="1">
      <alignment horizontal="right" vertical="center"/>
    </xf>
    <xf numFmtId="178" fontId="0" fillId="0" borderId="0" xfId="34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5" fillId="6" borderId="0" xfId="0" applyFont="1" applyFill="1" applyAlignment="1">
      <alignment horizontal="center" vertical="justify" wrapText="1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6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left"/>
    </xf>
    <xf numFmtId="0" fontId="26" fillId="2" borderId="15" xfId="0" applyFont="1" applyFill="1" applyBorder="1" applyAlignment="1">
      <alignment horizontal="left"/>
    </xf>
    <xf numFmtId="0" fontId="26" fillId="2" borderId="16" xfId="0" applyFont="1" applyFill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0" fillId="0" borderId="0" xfId="0" applyNumberFormat="1" applyFont="1" applyBorder="1" applyAlignment="1" quotePrefix="1">
      <alignment horizontal="left" wrapText="1"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9" fillId="0" borderId="14" xfId="0" applyFont="1" applyFill="1" applyBorder="1" applyAlignment="1">
      <alignment horizontal="right" wrapText="1"/>
    </xf>
    <xf numFmtId="0" fontId="15" fillId="0" borderId="0" xfId="32" applyFont="1" applyAlignment="1">
      <alignment horizontal="center"/>
      <protection/>
    </xf>
    <xf numFmtId="0" fontId="1" fillId="0" borderId="0" xfId="32" applyFont="1" applyAlignment="1">
      <alignment horizontal="center"/>
      <protection/>
    </xf>
    <xf numFmtId="0" fontId="0" fillId="0" borderId="6" xfId="32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7" fillId="0" borderId="6" xfId="32" applyFont="1" applyBorder="1" applyAlignment="1">
      <alignment horizontal="center" vertical="center" wrapText="1"/>
      <protection/>
    </xf>
    <xf numFmtId="0" fontId="9" fillId="0" borderId="14" xfId="32" applyFont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7" fillId="0" borderId="9" xfId="32" applyFont="1" applyBorder="1" applyAlignment="1">
      <alignment horizontal="center" vertical="center"/>
      <protection/>
    </xf>
    <xf numFmtId="0" fontId="7" fillId="0" borderId="13" xfId="32" applyFont="1" applyBorder="1" applyAlignment="1">
      <alignment horizontal="center" vertical="center"/>
      <protection/>
    </xf>
    <xf numFmtId="0" fontId="1" fillId="0" borderId="0" xfId="32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32" applyFont="1" applyAlignment="1">
      <alignment horizontal="center"/>
      <protection/>
    </xf>
    <xf numFmtId="0" fontId="11" fillId="0" borderId="0" xfId="32" applyFont="1" applyAlignment="1">
      <alignment horizontal="center"/>
      <protection/>
    </xf>
    <xf numFmtId="0" fontId="8" fillId="0" borderId="0" xfId="32" applyFont="1" applyAlignment="1">
      <alignment horizontal="center"/>
      <protection/>
    </xf>
    <xf numFmtId="0" fontId="9" fillId="0" borderId="14" xfId="32" applyFont="1" applyBorder="1" applyAlignment="1">
      <alignment horizontal="right"/>
      <protection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</cellXfs>
  <cellStyles count="24">
    <cellStyle name="Normal" xfId="0"/>
    <cellStyle name="Comma" xfId="15"/>
    <cellStyle name="Currency" xfId="16"/>
    <cellStyle name="Date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Heading1" xfId="26"/>
    <cellStyle name="Heading2" xfId="27"/>
    <cellStyle name="Hyperlink" xfId="28"/>
    <cellStyle name="Followed Hyperlink" xfId="29"/>
    <cellStyle name="Currency" xfId="30"/>
    <cellStyle name="Currency [0]" xfId="31"/>
    <cellStyle name="Normal_mod 1 2000" xfId="32"/>
    <cellStyle name="Percent" xfId="33"/>
    <cellStyle name="Percent" xfId="34"/>
    <cellStyle name="Comma [0]" xfId="35"/>
    <cellStyle name="Total" xfId="36"/>
    <cellStyle name="Comma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5"/>
          <c:w val="1"/>
          <c:h val="0.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MODELOS_1!$D$11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MODELOS_1!$C$13:$C$14</c:f>
              <c:strCache/>
            </c:strRef>
          </c:cat>
          <c:val>
            <c:numRef>
              <c:f>MODELOS_1!$D$13:$D$14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MODELOS_1!$F$11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MODELOS_1!$C$13:$C$14</c:f>
              <c:strCache/>
            </c:strRef>
          </c:cat>
          <c:val>
            <c:numRef>
              <c:f>MODELOS_1!$F$13:$F$14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100"/>
        <c:shape val="box"/>
        <c:axId val="17026908"/>
        <c:axId val="19024445"/>
      </c:bar3D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MODELO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AGREGADOS</a:t>
                </a:r>
              </a:p>
            </c:rich>
          </c:tx>
          <c:layout>
            <c:manualLayout>
              <c:xMode val="factor"/>
              <c:yMode val="factor"/>
              <c:x val="0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23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9"/>
          <c:w val="0.9277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DIST_REND_CAT_00_9!$K$11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DIST_REND_CAT_00_9!$L$11:$M$11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DIST_REND_CAT_00_9!$K$12</c:f>
              <c:strCache>
                <c:ptCount val="1"/>
                <c:pt idx="0">
                  <c:v>B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DIST_REND_CAT_00_9!$L$12:$M$12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DIST_REND_CAT_00_9!$K$13</c:f>
              <c:strCache>
                <c:ptCount val="1"/>
                <c:pt idx="0">
                  <c:v>E</c:v>
                </c:pt>
              </c:strCache>
            </c:strRef>
          </c:tx>
          <c:spPr>
            <a:pattFill prst="sphere">
              <a:fgClr>
                <a:srgbClr val="FF00FF"/>
              </a:fgClr>
              <a:bgClr>
                <a:srgbClr val="6600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DIST_REND_CAT_00_9!$L$13:$M$13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3"/>
          <c:tx>
            <c:strRef>
              <c:f>DIST_REND_CAT_00_9!$K$14</c:f>
              <c:strCache>
                <c:ptCount val="1"/>
                <c:pt idx="0">
                  <c:v>F</c:v>
                </c:pt>
              </c:strCache>
            </c:strRef>
          </c:tx>
          <c:spPr>
            <a:pattFill prst="lgGrid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DIST_REND_CAT_00_9!$L$14:$M$14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4"/>
          <c:tx>
            <c:strRef>
              <c:f>DIST_REND_CAT_00_9!$K$15</c:f>
              <c:strCache>
                <c:ptCount val="1"/>
                <c:pt idx="0">
                  <c:v>G</c:v>
                </c:pt>
              </c:strCache>
            </c:strRef>
          </c:tx>
          <c:spPr>
            <a:pattFill prst="pct60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DIST_REND_CAT_00_9!$L$15:$M$15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5"/>
          <c:tx>
            <c:strRef>
              <c:f>DIST_REND_CAT_00_9!$K$16</c:f>
              <c:strCache>
                <c:ptCount val="1"/>
                <c:pt idx="0">
                  <c:v>H</c:v>
                </c:pt>
              </c:strCache>
            </c:strRef>
          </c:tx>
          <c:spPr>
            <a:pattFill prst="horzBrick">
              <a:fgClr>
                <a:srgbClr val="FF6600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DIST_REND_CAT_00_9!$L$10:$M$10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DIST_REND_CAT_00_9!$L$16:$M$16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14951554"/>
        <c:axId val="346259"/>
      </c:barChart>
      <c:catAx>
        <c:axId val="14951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Rendimento bruto
M€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95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25"/>
          <c:y val="0.88675"/>
          <c:w val="0.47575"/>
          <c:h val="0.11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4"/>
          <c:w val="0.8452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'REND.MODELOS _2'!$D$11:$D$12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'REND.MODELOS _2'!$C$13:$C$14</c:f>
              <c:strCache/>
            </c:strRef>
          </c:cat>
          <c:val>
            <c:numRef>
              <c:f>'REND.MODELOS _2'!$D$13:$D$14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'REND.MODELOS _2'!$F$11:$F$12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'REND.MODELOS _2'!$C$13:$C$14</c:f>
              <c:strCache/>
            </c:strRef>
          </c:cat>
          <c:val>
            <c:numRef>
              <c:f>'REND.MODELOS _2'!$F$13:$F$14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gapWidth val="100"/>
        <c:shape val="box"/>
        <c:axId val="37002278"/>
        <c:axId val="64585047"/>
      </c:bar3D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MODELO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RENDIMENTO BRUTO
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EVOLUÇÃO DOS AGREGADOS COM IRS LIQUIDADO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'IRS POR MODELOS_3'!$O$19</c:f>
              <c:strCache>
                <c:ptCount val="1"/>
                <c:pt idx="0">
                  <c:v>M 3-1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MODELOS_3'!$N$20:$N$21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MODELOS_3'!$O$20:$O$21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'IRS POR MODELOS_3'!$P$19</c:f>
              <c:strCache>
                <c:ptCount val="1"/>
                <c:pt idx="0">
                  <c:v>M 3-2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MODELOS_3'!$N$20:$N$21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MODELOS_3'!$P$20:$P$21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394512"/>
        <c:axId val="64006289"/>
      </c:barChart>
      <c:catAx>
        <c:axId val="4439451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de agregados com IRS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EVOLUÇÃO DO IRS LIQUIDADO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'IRS POR MODELOS_4'!$O$19</c:f>
              <c:strCache>
                <c:ptCount val="1"/>
                <c:pt idx="0">
                  <c:v>M 3-1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MODELOS_4'!$N$25:$N$26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MODELOS_4'!$O$25:$O$26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'IRS POR MODELOS_4'!$P$19</c:f>
              <c:strCache>
                <c:ptCount val="1"/>
                <c:pt idx="0">
                  <c:v>M 3-2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'IRS POR MODELOS_4'!$N$25:$N$26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'IRS POR MODELOS_4'!$P$25:$P$26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Milhões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ESTRUTURA DO IRS - MODELO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25"/>
          <c:w val="0.931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 Mod Valores 6'!$J$13</c:f>
              <c:strCache>
                <c:ptCount val="1"/>
                <c:pt idx="0">
                  <c:v>Rendimento bruto</c:v>
                </c:pt>
              </c:strCache>
            </c:strRef>
          </c:tx>
          <c:spPr>
            <a:pattFill prst="narHorz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6'!$K$13:$L$13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'Result Mod Valores 6'!$J$14</c:f>
              <c:strCache>
                <c:ptCount val="1"/>
                <c:pt idx="0">
                  <c:v>Rendimento líquido</c:v>
                </c:pt>
              </c:strCache>
            </c:strRef>
          </c:tx>
          <c:spPr>
            <a:pattFill prst="dkVert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6'!$K$14:$L$14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'Result Mod Valores 6'!$J$15</c:f>
              <c:strCache>
                <c:ptCount val="1"/>
                <c:pt idx="0">
                  <c:v>Rendimento colectável</c:v>
                </c:pt>
              </c:strCache>
            </c:strRef>
          </c:tx>
          <c:spPr>
            <a:pattFill prst="lgCheck">
              <a:fgClr>
                <a:srgbClr val="FF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6'!$K$15:$L$15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'Result Mod Valores 6'!$J$16</c:f>
              <c:strCache>
                <c:ptCount val="1"/>
                <c:pt idx="0">
                  <c:v>IRS liquidado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'Result Mod Valores 6'!$K$12:$L$12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'Result Mod Valores 6'!$K$16:$L$16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Milhões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2075"/>
          <c:y val="0.8955"/>
          <c:w val="0.7885"/>
          <c:h val="0.0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ESTRUTURA DO IRS - MODELO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'Result Mod Valores 7'!#REF!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'Result Mod Valores 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'Result Mod Valores 7'!#REF!</c:f>
              <c:numCache>
                <c:ptCount val="1"/>
                <c:pt idx="0">
                  <c:v>1</c:v>
                </c:pt>
              </c:numCache>
            </c:numRef>
          </c:val>
        </c:ser>
        <c:axId val="3254926"/>
        <c:axId val="29294335"/>
      </c:bar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Milhões de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IRS- Distribuição do rendimento Bruto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DIST_REND_CAT_00_8!$B$11:$B$16</c:f>
              <c:strCache/>
            </c:strRef>
          </c:cat>
          <c:val>
            <c:numRef>
              <c:f>DIST_REND_CAT_00_8!#REF!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DIST_REND_CAT_00_8!$B$11:$B$16</c:f>
              <c:strCache/>
            </c:strRef>
          </c:cat>
          <c:val>
            <c:numRef>
              <c:f>DIST_REND_CAT_00_8!#REF!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29"/>
          <c:w val="0.910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DIST_REND_CAT_00_8!$K$11</c:f>
              <c:strCache>
                <c:ptCount val="1"/>
                <c:pt idx="0">
                  <c:v>A</c:v>
                </c:pt>
              </c:strCache>
            </c:strRef>
          </c:tx>
          <c:spPr>
            <a:pattFill prst="pct4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DIST_REND_CAT_00_8!$L$11:$M$11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DIST_REND_CAT_00_8!$K$12</c:f>
              <c:strCache>
                <c:ptCount val="1"/>
                <c:pt idx="0">
                  <c:v>B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DIST_REND_CAT_00_8!$L$12:$M$12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2"/>
          <c:tx>
            <c:strRef>
              <c:f>DIST_REND_CAT_00_8!$K$13</c:f>
              <c:strCache>
                <c:ptCount val="1"/>
                <c:pt idx="0">
                  <c:v>E</c:v>
                </c:pt>
              </c:strCache>
            </c:strRef>
          </c:tx>
          <c:spPr>
            <a:pattFill prst="sphere">
              <a:fgClr>
                <a:srgbClr val="FF00FF"/>
              </a:fgClr>
              <a:bgClr>
                <a:srgbClr val="660066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DIST_REND_CAT_00_8!$L$13:$M$13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3"/>
          <c:tx>
            <c:strRef>
              <c:f>DIST_REND_CAT_00_8!$K$14</c:f>
              <c:strCache>
                <c:ptCount val="1"/>
                <c:pt idx="0">
                  <c:v>F</c:v>
                </c:pt>
              </c:strCache>
            </c:strRef>
          </c:tx>
          <c:spPr>
            <a:pattFill prst="lgGrid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DIST_REND_CAT_00_8!$L$14:$M$14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4"/>
          <c:tx>
            <c:strRef>
              <c:f>DIST_REND_CAT_00_8!$K$15</c:f>
              <c:strCache>
                <c:ptCount val="1"/>
                <c:pt idx="0">
                  <c:v>G</c:v>
                </c:pt>
              </c:strCache>
            </c:strRef>
          </c:tx>
          <c:spPr>
            <a:pattFill prst="pct60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DIST_REND_CAT_00_8!$L$15:$M$15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5"/>
          <c:tx>
            <c:strRef>
              <c:f>DIST_REND_CAT_00_8!$K$16</c:f>
              <c:strCache>
                <c:ptCount val="1"/>
                <c:pt idx="0">
                  <c:v>H</c:v>
                </c:pt>
              </c:strCache>
            </c:strRef>
          </c:tx>
          <c:spPr>
            <a:pattFill prst="horzBrick">
              <a:fgClr>
                <a:srgbClr val="FF6600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DIST_REND_CAT_00_8!$L$10:$M$10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DIST_REND_CAT_00_8!$L$16:$M$16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62322424"/>
        <c:axId val="24030905"/>
      </c:barChart>
      <c:catAx>
        <c:axId val="62322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TITULARES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322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75"/>
          <c:y val="0.88675"/>
          <c:w val="0.55"/>
          <c:h val="0.11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IRS- Distribuição do rendimento Bruto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DIST_REND_CAT_00_9!$B$11:$B$16</c:f>
              <c:strCache/>
            </c:strRef>
          </c:cat>
          <c:val>
            <c:numRef>
              <c:f>DIST_REND_CAT_00_9!#REF!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DIST_REND_CAT_00_9!$B$11:$B$16</c:f>
              <c:strCache/>
            </c:strRef>
          </c:cat>
          <c:val>
            <c:numRef>
              <c:f>DIST_REND_CAT_00_9!#REF!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18</xdr:row>
      <xdr:rowOff>152400</xdr:rowOff>
    </xdr:from>
    <xdr:to>
      <xdr:col>7</xdr:col>
      <xdr:colOff>276225</xdr:colOff>
      <xdr:row>44</xdr:row>
      <xdr:rowOff>19050</xdr:rowOff>
    </xdr:to>
    <xdr:graphicFrame>
      <xdr:nvGraphicFramePr>
        <xdr:cNvPr id="1" name="Chart 3"/>
        <xdr:cNvGraphicFramePr/>
      </xdr:nvGraphicFramePr>
      <xdr:xfrm>
        <a:off x="1781175" y="4743450"/>
        <a:ext cx="37909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4972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4972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909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57825" y="3086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152400</xdr:rowOff>
    </xdr:from>
    <xdr:to>
      <xdr:col>7</xdr:col>
      <xdr:colOff>276225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1495425" y="4619625"/>
        <a:ext cx="4219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142875</xdr:rowOff>
    </xdr:from>
    <xdr:to>
      <xdr:col>8</xdr:col>
      <xdr:colOff>0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1219200" y="4276725"/>
        <a:ext cx="4248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142875</xdr:rowOff>
    </xdr:from>
    <xdr:to>
      <xdr:col>8</xdr:col>
      <xdr:colOff>0</xdr:colOff>
      <xdr:row>47</xdr:row>
      <xdr:rowOff>28575</xdr:rowOff>
    </xdr:to>
    <xdr:graphicFrame>
      <xdr:nvGraphicFramePr>
        <xdr:cNvPr id="1" name="Chart 5"/>
        <xdr:cNvGraphicFramePr/>
      </xdr:nvGraphicFramePr>
      <xdr:xfrm>
        <a:off x="1219200" y="4276725"/>
        <a:ext cx="46291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142875</xdr:rowOff>
    </xdr:from>
    <xdr:to>
      <xdr:col>6</xdr:col>
      <xdr:colOff>752475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685800" y="4914900"/>
        <a:ext cx="58483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0</xdr:rowOff>
    </xdr:from>
    <xdr:to>
      <xdr:col>6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28625" y="6743700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581525" y="5600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20</xdr:row>
      <xdr:rowOff>47625</xdr:rowOff>
    </xdr:from>
    <xdr:to>
      <xdr:col>6</xdr:col>
      <xdr:colOff>876300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638175" y="5486400"/>
        <a:ext cx="58864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533900" y="5600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20</xdr:row>
      <xdr:rowOff>47625</xdr:rowOff>
    </xdr:from>
    <xdr:to>
      <xdr:col>6</xdr:col>
      <xdr:colOff>1181100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0" y="5486400"/>
        <a:ext cx="67913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909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5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68">
    <pageSetUpPr fitToPage="1"/>
  </sheetPr>
  <dimension ref="B2:I39"/>
  <sheetViews>
    <sheetView showGridLines="0" tabSelected="1" workbookViewId="0" topLeftCell="B1">
      <selection activeCell="C2" sqref="C2:I5"/>
    </sheetView>
  </sheetViews>
  <sheetFormatPr defaultColWidth="9.140625" defaultRowHeight="12.75"/>
  <cols>
    <col min="2" max="2" width="12.00390625" style="0" customWidth="1"/>
  </cols>
  <sheetData>
    <row r="2" spans="3:9" ht="12.75">
      <c r="C2" s="371" t="s">
        <v>374</v>
      </c>
      <c r="D2" s="371"/>
      <c r="E2" s="371"/>
      <c r="F2" s="371"/>
      <c r="G2" s="371"/>
      <c r="H2" s="371"/>
      <c r="I2" s="371"/>
    </row>
    <row r="3" spans="3:9" ht="12.75">
      <c r="C3" s="371"/>
      <c r="D3" s="371"/>
      <c r="E3" s="371"/>
      <c r="F3" s="371"/>
      <c r="G3" s="371"/>
      <c r="H3" s="371"/>
      <c r="I3" s="371"/>
    </row>
    <row r="4" spans="3:9" ht="12.75">
      <c r="C4" s="371"/>
      <c r="D4" s="371"/>
      <c r="E4" s="371"/>
      <c r="F4" s="371"/>
      <c r="G4" s="371"/>
      <c r="H4" s="371"/>
      <c r="I4" s="371"/>
    </row>
    <row r="5" spans="3:9" ht="94.5" customHeight="1">
      <c r="C5" s="371"/>
      <c r="D5" s="371"/>
      <c r="E5" s="371"/>
      <c r="F5" s="371"/>
      <c r="G5" s="371"/>
      <c r="H5" s="371"/>
      <c r="I5" s="371"/>
    </row>
    <row r="14" ht="13.5" thickBot="1"/>
    <row r="15" spans="3:9" ht="24.75" thickBot="1" thickTop="1">
      <c r="C15" s="372" t="s">
        <v>377</v>
      </c>
      <c r="D15" s="373"/>
      <c r="E15" s="373"/>
      <c r="F15" s="373"/>
      <c r="G15" s="373"/>
      <c r="H15" s="373"/>
      <c r="I15" s="374"/>
    </row>
    <row r="16" ht="13.5" thickTop="1"/>
    <row r="38" spans="2:9" ht="20.25">
      <c r="B38" s="353" t="s">
        <v>375</v>
      </c>
      <c r="C38" s="354"/>
      <c r="E38" s="375" t="s">
        <v>376</v>
      </c>
      <c r="F38" s="375"/>
      <c r="G38" s="375"/>
      <c r="H38" s="375"/>
      <c r="I38" s="375"/>
    </row>
    <row r="39" spans="5:9" ht="20.25">
      <c r="E39" s="376"/>
      <c r="F39" s="376"/>
      <c r="G39" s="376"/>
      <c r="H39" s="376"/>
      <c r="I39" s="376"/>
    </row>
  </sheetData>
  <sheetProtection password="A5B6" sheet="1" objects="1" scenarios="1"/>
  <mergeCells count="4">
    <mergeCell ref="C2:I5"/>
    <mergeCell ref="C15:I15"/>
    <mergeCell ref="E38:I38"/>
    <mergeCell ref="E39:I39"/>
  </mergeCells>
  <printOptions/>
  <pageMargins left="0.75" right="0.75" top="1" bottom="1" header="0.5" footer="0.5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lha8">
    <pageSetUpPr fitToPage="1"/>
  </sheetPr>
  <dimension ref="B1:M20"/>
  <sheetViews>
    <sheetView showGridLines="0" workbookViewId="0" topLeftCell="A1">
      <selection activeCell="B8" sqref="B8:B9"/>
    </sheetView>
  </sheetViews>
  <sheetFormatPr defaultColWidth="9.140625" defaultRowHeight="12.75"/>
  <cols>
    <col min="2" max="2" width="14.140625" style="0" customWidth="1"/>
    <col min="3" max="4" width="14.7109375" style="0" customWidth="1"/>
    <col min="5" max="6" width="16.00390625" style="0" customWidth="1"/>
    <col min="7" max="7" width="13.7109375" style="0" customWidth="1"/>
  </cols>
  <sheetData>
    <row r="1" spans="2:7" ht="18">
      <c r="B1" s="392" t="s">
        <v>100</v>
      </c>
      <c r="C1" s="392"/>
      <c r="D1" s="392"/>
      <c r="E1" s="392"/>
      <c r="F1" s="392"/>
      <c r="G1" s="392"/>
    </row>
    <row r="3" spans="2:7" ht="12.75">
      <c r="B3" s="393" t="s">
        <v>143</v>
      </c>
      <c r="C3" s="393"/>
      <c r="D3" s="393"/>
      <c r="E3" s="393"/>
      <c r="F3" s="393"/>
      <c r="G3" s="393"/>
    </row>
    <row r="4" spans="2:7" ht="19.5" customHeight="1">
      <c r="B4" s="393"/>
      <c r="C4" s="393"/>
      <c r="D4" s="393"/>
      <c r="E4" s="393"/>
      <c r="F4" s="393"/>
      <c r="G4" s="393"/>
    </row>
    <row r="6" spans="2:6" ht="12.75">
      <c r="B6" s="54"/>
      <c r="C6" s="54"/>
      <c r="D6" s="54"/>
      <c r="E6" s="54"/>
      <c r="F6" s="54"/>
    </row>
    <row r="7" spans="2:6" ht="13.5" thickBot="1">
      <c r="B7" s="54"/>
      <c r="C7" s="54"/>
      <c r="D7" s="54"/>
      <c r="E7" s="54"/>
      <c r="F7" s="54"/>
    </row>
    <row r="8" spans="2:7" ht="23.25" customHeight="1" thickBot="1">
      <c r="B8" s="360" t="s">
        <v>123</v>
      </c>
      <c r="C8" s="366">
        <v>2005</v>
      </c>
      <c r="D8" s="366" t="s">
        <v>3</v>
      </c>
      <c r="E8" s="366">
        <v>2006</v>
      </c>
      <c r="F8" s="366" t="s">
        <v>3</v>
      </c>
      <c r="G8" s="156" t="s">
        <v>4</v>
      </c>
    </row>
    <row r="9" spans="2:7" ht="17.25" customHeight="1" thickBot="1">
      <c r="B9" s="382"/>
      <c r="C9" s="367"/>
      <c r="D9" s="367"/>
      <c r="E9" s="367"/>
      <c r="F9" s="367"/>
      <c r="G9" s="157" t="s">
        <v>277</v>
      </c>
    </row>
    <row r="10" spans="2:13" s="62" customFormat="1" ht="24" customHeight="1" thickBot="1">
      <c r="B10" s="83"/>
      <c r="C10" s="83"/>
      <c r="D10" s="83"/>
      <c r="E10" s="83"/>
      <c r="F10" s="83"/>
      <c r="K10" s="345"/>
      <c r="L10" s="345">
        <v>2005</v>
      </c>
      <c r="M10" s="345">
        <v>2006</v>
      </c>
    </row>
    <row r="11" spans="2:13" ht="30" customHeight="1">
      <c r="B11" s="126" t="s">
        <v>124</v>
      </c>
      <c r="C11" s="19">
        <v>4123041</v>
      </c>
      <c r="D11" s="18">
        <v>0.5416020595123187</v>
      </c>
      <c r="E11" s="19">
        <v>4147438</v>
      </c>
      <c r="F11" s="18">
        <v>0.573771519174631</v>
      </c>
      <c r="G11" s="91">
        <v>0.005917234390829487</v>
      </c>
      <c r="K11" s="348" t="s">
        <v>124</v>
      </c>
      <c r="L11" s="348">
        <v>4123041</v>
      </c>
      <c r="M11" s="348">
        <v>4147438</v>
      </c>
    </row>
    <row r="12" spans="2:13" ht="30" customHeight="1">
      <c r="B12" s="114" t="s">
        <v>125</v>
      </c>
      <c r="C12" s="160">
        <v>942932</v>
      </c>
      <c r="D12" s="230">
        <v>0.12386340887225465</v>
      </c>
      <c r="E12" s="160">
        <v>816785</v>
      </c>
      <c r="F12" s="230">
        <v>0.11299698037416134</v>
      </c>
      <c r="G12" s="92">
        <v>-0.1337816512749594</v>
      </c>
      <c r="I12" s="55"/>
      <c r="K12" s="348" t="s">
        <v>125</v>
      </c>
      <c r="L12" s="348">
        <v>942932</v>
      </c>
      <c r="M12" s="348">
        <v>816785</v>
      </c>
    </row>
    <row r="13" spans="2:13" ht="30" customHeight="1">
      <c r="B13" s="273" t="s">
        <v>364</v>
      </c>
      <c r="C13" s="2">
        <v>452013</v>
      </c>
      <c r="D13" s="21">
        <v>0.05937636121647631</v>
      </c>
      <c r="E13" s="2">
        <v>56909</v>
      </c>
      <c r="F13" s="21">
        <v>0.007872996144778795</v>
      </c>
      <c r="G13" s="92">
        <v>-0.874098753796904</v>
      </c>
      <c r="K13" s="348" t="s">
        <v>126</v>
      </c>
      <c r="L13" s="348">
        <v>452013</v>
      </c>
      <c r="M13" s="348">
        <v>56909</v>
      </c>
    </row>
    <row r="14" spans="2:13" ht="30" customHeight="1">
      <c r="B14" s="114" t="s">
        <v>127</v>
      </c>
      <c r="C14" s="2">
        <v>464880</v>
      </c>
      <c r="D14" s="21">
        <v>0.061066568444525945</v>
      </c>
      <c r="E14" s="2">
        <v>484861</v>
      </c>
      <c r="F14" s="21">
        <v>0.0670774180490536</v>
      </c>
      <c r="G14" s="92">
        <v>0.04298098434004474</v>
      </c>
      <c r="K14" s="348" t="s">
        <v>127</v>
      </c>
      <c r="L14" s="348">
        <v>464880</v>
      </c>
      <c r="M14" s="348">
        <v>484861</v>
      </c>
    </row>
    <row r="15" spans="2:13" ht="30" customHeight="1">
      <c r="B15" s="114" t="s">
        <v>128</v>
      </c>
      <c r="C15" s="2">
        <v>159165</v>
      </c>
      <c r="D15" s="21">
        <v>0.020907890996543135</v>
      </c>
      <c r="E15" s="2">
        <v>183583</v>
      </c>
      <c r="F15" s="21">
        <v>0.025397533803913713</v>
      </c>
      <c r="G15" s="92">
        <v>0.15341312474476174</v>
      </c>
      <c r="K15" s="348" t="s">
        <v>128</v>
      </c>
      <c r="L15" s="348">
        <v>159165</v>
      </c>
      <c r="M15" s="348">
        <v>183583</v>
      </c>
    </row>
    <row r="16" spans="2:13" ht="30" customHeight="1" thickBot="1">
      <c r="B16" s="114" t="s">
        <v>129</v>
      </c>
      <c r="C16" s="3">
        <v>1470645</v>
      </c>
      <c r="D16" s="231">
        <v>0.1931837109578813</v>
      </c>
      <c r="E16" s="3">
        <v>1538803</v>
      </c>
      <c r="F16" s="21">
        <v>0.21288355245346155</v>
      </c>
      <c r="G16" s="92">
        <v>0.04634565105786917</v>
      </c>
      <c r="K16" s="348" t="s">
        <v>129</v>
      </c>
      <c r="L16" s="348">
        <v>1470645</v>
      </c>
      <c r="M16" s="348">
        <v>1538803</v>
      </c>
    </row>
    <row r="17" spans="2:7" ht="30" customHeight="1" thickBot="1">
      <c r="B17" s="74" t="s">
        <v>2</v>
      </c>
      <c r="C17" s="115">
        <v>7612676</v>
      </c>
      <c r="D17" s="232">
        <v>1</v>
      </c>
      <c r="E17" s="284">
        <v>7228379</v>
      </c>
      <c r="F17" s="285">
        <v>1</v>
      </c>
      <c r="G17" s="158">
        <v>-0.05048119741336686</v>
      </c>
    </row>
    <row r="18" spans="2:7" ht="27" customHeight="1">
      <c r="B18" s="391" t="s">
        <v>365</v>
      </c>
      <c r="C18" s="391"/>
      <c r="D18" s="391"/>
      <c r="E18" s="391"/>
      <c r="F18" s="391"/>
      <c r="G18" s="391"/>
    </row>
    <row r="19" spans="2:6" ht="12" customHeight="1">
      <c r="B19" t="s">
        <v>287</v>
      </c>
      <c r="C19" s="117"/>
      <c r="D19" s="117"/>
      <c r="E19" s="117"/>
      <c r="F19" s="117"/>
    </row>
    <row r="20" ht="12.75">
      <c r="B20" s="199" t="s">
        <v>349</v>
      </c>
    </row>
  </sheetData>
  <sheetProtection password="A5B6" sheet="1" objects="1" scenarios="1"/>
  <mergeCells count="8">
    <mergeCell ref="B18:G18"/>
    <mergeCell ref="B1:G1"/>
    <mergeCell ref="B3:G4"/>
    <mergeCell ref="B8:B9"/>
    <mergeCell ref="E8:E9"/>
    <mergeCell ref="C8:C9"/>
    <mergeCell ref="D8:D9"/>
    <mergeCell ref="F8:F9"/>
  </mergeCells>
  <printOptions horizontalCentered="1"/>
  <pageMargins left="0.5" right="0.75" top="1.5" bottom="1" header="0.5" footer="0.5"/>
  <pageSetup fitToHeight="1" fitToWidth="1" horizontalDpi="600" verticalDpi="600" orientation="portrait" paperSize="9" scale="96" r:id="rId2"/>
  <headerFooter alignWithMargins="0">
    <oddHeader>&amp;R&amp;"Arial,Bold"&amp;14QUADRO 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lha9">
    <pageSetUpPr fitToPage="1"/>
  </sheetPr>
  <dimension ref="B1:N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2.421875" style="0" customWidth="1"/>
    <col min="2" max="2" width="12.8515625" style="0" customWidth="1"/>
    <col min="3" max="4" width="16.8515625" style="0" customWidth="1"/>
    <col min="5" max="6" width="19.00390625" style="0" customWidth="1"/>
    <col min="7" max="7" width="18.140625" style="0" customWidth="1"/>
  </cols>
  <sheetData>
    <row r="1" spans="2:7" ht="18">
      <c r="B1" s="392" t="s">
        <v>100</v>
      </c>
      <c r="C1" s="392"/>
      <c r="D1" s="392"/>
      <c r="E1" s="392"/>
      <c r="F1" s="392"/>
      <c r="G1" s="392"/>
    </row>
    <row r="3" spans="2:7" ht="12.75">
      <c r="B3" s="393" t="s">
        <v>146</v>
      </c>
      <c r="C3" s="393"/>
      <c r="D3" s="393"/>
      <c r="E3" s="393"/>
      <c r="F3" s="393"/>
      <c r="G3" s="393"/>
    </row>
    <row r="4" spans="2:7" ht="19.5" customHeight="1">
      <c r="B4" s="393"/>
      <c r="C4" s="393"/>
      <c r="D4" s="393"/>
      <c r="E4" s="393"/>
      <c r="F4" s="393"/>
      <c r="G4" s="393"/>
    </row>
    <row r="6" spans="2:6" ht="12.75">
      <c r="B6" s="54"/>
      <c r="C6" s="54"/>
      <c r="D6" s="54"/>
      <c r="E6" s="54"/>
      <c r="F6" s="54"/>
    </row>
    <row r="7" spans="2:7" ht="13.5" thickBot="1">
      <c r="B7" s="68"/>
      <c r="C7" s="54"/>
      <c r="D7" s="54"/>
      <c r="F7" s="68"/>
      <c r="G7" s="277" t="s">
        <v>105</v>
      </c>
    </row>
    <row r="8" spans="2:7" ht="23.25" customHeight="1" thickBot="1">
      <c r="B8" s="360" t="s">
        <v>123</v>
      </c>
      <c r="C8" s="366">
        <v>2005</v>
      </c>
      <c r="D8" s="366" t="s">
        <v>3</v>
      </c>
      <c r="E8" s="366">
        <v>2006</v>
      </c>
      <c r="F8" s="366" t="s">
        <v>3</v>
      </c>
      <c r="G8" s="156" t="s">
        <v>4</v>
      </c>
    </row>
    <row r="9" spans="2:14" ht="17.25" customHeight="1" thickBot="1">
      <c r="B9" s="382"/>
      <c r="C9" s="367"/>
      <c r="D9" s="367"/>
      <c r="E9" s="367"/>
      <c r="F9" s="367"/>
      <c r="G9" s="157" t="s">
        <v>277</v>
      </c>
      <c r="J9" s="348"/>
      <c r="K9" s="348"/>
      <c r="L9" s="348"/>
      <c r="M9" s="348"/>
      <c r="N9" s="348"/>
    </row>
    <row r="10" spans="2:14" s="62" customFormat="1" ht="24" customHeight="1" thickBot="1">
      <c r="B10" s="83"/>
      <c r="C10" s="83"/>
      <c r="D10" s="83"/>
      <c r="E10" s="83"/>
      <c r="F10" s="83"/>
      <c r="J10" s="345"/>
      <c r="K10" s="345"/>
      <c r="L10" s="345">
        <v>2005</v>
      </c>
      <c r="M10" s="345">
        <v>2006</v>
      </c>
      <c r="N10" s="345"/>
    </row>
    <row r="11" spans="2:14" ht="30" customHeight="1">
      <c r="B11" s="126" t="s">
        <v>124</v>
      </c>
      <c r="C11" s="278">
        <v>49535</v>
      </c>
      <c r="D11" s="279">
        <v>0.6863485713652842</v>
      </c>
      <c r="E11" s="278">
        <v>51501</v>
      </c>
      <c r="F11" s="280">
        <v>0.6818930501023613</v>
      </c>
      <c r="G11" s="281">
        <v>0.03969011809831438</v>
      </c>
      <c r="H11" s="253"/>
      <c r="I11" s="253"/>
      <c r="J11" s="348"/>
      <c r="K11" s="348" t="s">
        <v>124</v>
      </c>
      <c r="L11" s="348">
        <v>49535</v>
      </c>
      <c r="M11" s="348">
        <v>51501.05</v>
      </c>
      <c r="N11" s="348"/>
    </row>
    <row r="12" spans="2:14" ht="30" customHeight="1">
      <c r="B12" s="114" t="s">
        <v>125</v>
      </c>
      <c r="C12" s="160">
        <v>5888.8082269024</v>
      </c>
      <c r="D12" s="282">
        <v>0.0815943295362591</v>
      </c>
      <c r="E12" s="160">
        <v>5952</v>
      </c>
      <c r="F12" s="230">
        <v>0.0787873620121552</v>
      </c>
      <c r="G12" s="283">
        <v>0.010482897509819563</v>
      </c>
      <c r="H12" s="253"/>
      <c r="I12" s="253"/>
      <c r="J12" s="348"/>
      <c r="K12" s="348" t="s">
        <v>125</v>
      </c>
      <c r="L12" s="348">
        <v>5888.8082269024</v>
      </c>
      <c r="M12" s="348">
        <v>5950.54</v>
      </c>
      <c r="N12" s="348"/>
    </row>
    <row r="13" spans="2:14" ht="30" customHeight="1">
      <c r="B13" s="273" t="s">
        <v>364</v>
      </c>
      <c r="C13" s="160">
        <v>332.3529500083135</v>
      </c>
      <c r="D13" s="282">
        <v>0.0046050261921316985</v>
      </c>
      <c r="E13" s="160">
        <v>93.04</v>
      </c>
      <c r="F13" s="230">
        <v>0.001231884192293627</v>
      </c>
      <c r="G13" s="283">
        <v>-0.7200566446072685</v>
      </c>
      <c r="H13" s="253"/>
      <c r="I13" s="253"/>
      <c r="J13" s="348"/>
      <c r="K13" s="348" t="s">
        <v>126</v>
      </c>
      <c r="L13" s="348">
        <v>332.3529500083135</v>
      </c>
      <c r="M13" s="348">
        <v>93.04</v>
      </c>
      <c r="N13" s="348"/>
    </row>
    <row r="14" spans="2:14" ht="30" customHeight="1">
      <c r="B14" s="114" t="s">
        <v>127</v>
      </c>
      <c r="C14" s="160">
        <v>2474.7309876960594</v>
      </c>
      <c r="D14" s="282">
        <v>0.03428945347569575</v>
      </c>
      <c r="E14" s="160">
        <v>2642</v>
      </c>
      <c r="F14" s="230">
        <v>0.03496729230954188</v>
      </c>
      <c r="G14" s="283">
        <v>0.06717053818390886</v>
      </c>
      <c r="H14" s="253"/>
      <c r="I14" s="253"/>
      <c r="J14" s="348"/>
      <c r="K14" s="348" t="s">
        <v>127</v>
      </c>
      <c r="L14" s="348">
        <v>2474.7309876960594</v>
      </c>
      <c r="M14" s="348">
        <v>2640.96</v>
      </c>
      <c r="N14" s="348"/>
    </row>
    <row r="15" spans="2:14" ht="30" customHeight="1">
      <c r="B15" s="114" t="s">
        <v>128</v>
      </c>
      <c r="C15" s="160">
        <v>877.647449648063</v>
      </c>
      <c r="D15" s="282">
        <v>0.012160534434810402</v>
      </c>
      <c r="E15" s="160">
        <v>942</v>
      </c>
      <c r="F15" s="230">
        <v>0.012456409385940684</v>
      </c>
      <c r="G15" s="283">
        <v>0.07194523310841631</v>
      </c>
      <c r="H15" s="253"/>
      <c r="I15" s="253"/>
      <c r="J15" s="348"/>
      <c r="K15" s="348" t="s">
        <v>128</v>
      </c>
      <c r="L15" s="348">
        <v>877.647449648063</v>
      </c>
      <c r="M15" s="348">
        <v>940.79</v>
      </c>
      <c r="N15" s="348"/>
    </row>
    <row r="16" spans="2:14" ht="30" customHeight="1" thickBot="1">
      <c r="B16" s="114" t="s">
        <v>129</v>
      </c>
      <c r="C16" s="160">
        <v>13063.24316000665</v>
      </c>
      <c r="D16" s="282">
        <v>0.18100208499581882</v>
      </c>
      <c r="E16" s="160">
        <v>14401</v>
      </c>
      <c r="F16" s="230">
        <v>0.1906640019977073</v>
      </c>
      <c r="G16" s="283">
        <v>0.10234494019727562</v>
      </c>
      <c r="H16" s="253"/>
      <c r="I16" s="253"/>
      <c r="J16" s="348"/>
      <c r="K16" s="348" t="s">
        <v>129</v>
      </c>
      <c r="L16" s="348">
        <v>13063.24316000665</v>
      </c>
      <c r="M16" s="348">
        <v>14400.2</v>
      </c>
      <c r="N16" s="348"/>
    </row>
    <row r="17" spans="2:14" ht="30" customHeight="1" thickBot="1">
      <c r="B17" s="74" t="s">
        <v>2</v>
      </c>
      <c r="C17" s="284">
        <v>72171.78277426149</v>
      </c>
      <c r="D17" s="285">
        <v>1</v>
      </c>
      <c r="E17" s="284">
        <v>75531</v>
      </c>
      <c r="F17" s="285">
        <v>1</v>
      </c>
      <c r="G17" s="286">
        <v>0.04654474500436612</v>
      </c>
      <c r="J17" s="348"/>
      <c r="K17" s="348"/>
      <c r="L17" s="348"/>
      <c r="M17" s="348"/>
      <c r="N17" s="348"/>
    </row>
    <row r="18" spans="2:7" ht="27" customHeight="1">
      <c r="B18" s="391" t="s">
        <v>365</v>
      </c>
      <c r="C18" s="391"/>
      <c r="D18" s="391"/>
      <c r="E18" s="391"/>
      <c r="F18" s="391"/>
      <c r="G18" s="391"/>
    </row>
    <row r="19" spans="2:6" ht="12" customHeight="1">
      <c r="B19" t="s">
        <v>287</v>
      </c>
      <c r="C19" s="117"/>
      <c r="D19" s="117"/>
      <c r="E19" s="117"/>
      <c r="F19" s="117"/>
    </row>
    <row r="20" spans="2:5" ht="12.75">
      <c r="B20" s="199" t="s">
        <v>349</v>
      </c>
      <c r="E20" s="55"/>
    </row>
  </sheetData>
  <sheetProtection password="A5B6" sheet="1" objects="1" scenarios="1"/>
  <mergeCells count="8">
    <mergeCell ref="B18:G18"/>
    <mergeCell ref="B1:G1"/>
    <mergeCell ref="B3:G4"/>
    <mergeCell ref="B8:B9"/>
    <mergeCell ref="E8:E9"/>
    <mergeCell ref="C8:C9"/>
    <mergeCell ref="D8:D9"/>
    <mergeCell ref="F8:F9"/>
  </mergeCells>
  <printOptions horizontalCentered="1"/>
  <pageMargins left="0.5" right="0.75" top="1.5" bottom="1" header="0.5" footer="0.5"/>
  <pageSetup fitToHeight="1" fitToWidth="1" horizontalDpi="600" verticalDpi="600" orientation="portrait" paperSize="9" scale="94" r:id="rId2"/>
  <headerFooter alignWithMargins="0">
    <oddHeader>&amp;R&amp;"Arial,Bold"&amp;14QUADRO 9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10">
    <pageSetUpPr fitToPage="1"/>
  </sheetPr>
  <dimension ref="B3:I32"/>
  <sheetViews>
    <sheetView showGridLines="0" workbookViewId="0" topLeftCell="A6">
      <selection activeCell="C11" sqref="C11:C12"/>
    </sheetView>
  </sheetViews>
  <sheetFormatPr defaultColWidth="9.140625" defaultRowHeight="12.75"/>
  <cols>
    <col min="2" max="2" width="46.140625" style="0" customWidth="1"/>
    <col min="9" max="9" width="27.57421875" style="0" bestFit="1" customWidth="1"/>
    <col min="10" max="10" width="15.00390625" style="0" customWidth="1"/>
    <col min="11" max="11" width="15.14062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9" ht="15.75">
      <c r="B5" s="368" t="s">
        <v>147</v>
      </c>
      <c r="C5" s="368"/>
      <c r="D5" s="368"/>
      <c r="E5" s="368"/>
      <c r="F5" s="368"/>
      <c r="G5" s="368"/>
      <c r="I5" s="55"/>
    </row>
    <row r="6" ht="18.75" customHeight="1">
      <c r="I6" s="55"/>
    </row>
    <row r="7" spans="2:9" ht="25.5" customHeight="1">
      <c r="B7" s="369" t="s">
        <v>7</v>
      </c>
      <c r="C7" s="369"/>
      <c r="D7" s="369"/>
      <c r="E7" s="369"/>
      <c r="F7" s="369"/>
      <c r="G7" s="369"/>
      <c r="I7" s="55"/>
    </row>
    <row r="8" ht="12.75">
      <c r="I8" s="55"/>
    </row>
    <row r="9" ht="17.25" customHeight="1">
      <c r="I9" s="55"/>
    </row>
    <row r="10" ht="13.5" thickBot="1">
      <c r="I10" s="55"/>
    </row>
    <row r="11" spans="2:9" ht="13.5" thickBot="1">
      <c r="B11" s="366" t="s">
        <v>25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  <c r="I11" s="55"/>
    </row>
    <row r="12" spans="2:9" ht="21" customHeight="1" thickBot="1">
      <c r="B12" s="367"/>
      <c r="C12" s="367"/>
      <c r="D12" s="384"/>
      <c r="E12" s="367"/>
      <c r="F12" s="359"/>
      <c r="G12" s="157" t="s">
        <v>277</v>
      </c>
      <c r="I12" s="55"/>
    </row>
    <row r="13" spans="2:9" ht="24" customHeight="1">
      <c r="B13" s="10"/>
      <c r="C13" s="10"/>
      <c r="D13" s="10"/>
      <c r="E13" s="10"/>
      <c r="F13" s="10"/>
      <c r="G13" s="12"/>
      <c r="I13" s="55"/>
    </row>
    <row r="14" spans="2:9" ht="13.5" thickBot="1">
      <c r="B14" s="11"/>
      <c r="C14" s="11"/>
      <c r="D14" s="11"/>
      <c r="E14" s="11"/>
      <c r="F14" s="11"/>
      <c r="G14" s="12"/>
      <c r="I14" s="55"/>
    </row>
    <row r="15" spans="2:9" ht="30" customHeight="1" thickBot="1">
      <c r="B15" s="387" t="s">
        <v>8</v>
      </c>
      <c r="C15" s="388"/>
      <c r="D15" s="388"/>
      <c r="E15" s="388"/>
      <c r="F15" s="388"/>
      <c r="G15" s="389"/>
      <c r="I15" s="55"/>
    </row>
    <row r="16" spans="2:9" ht="27" customHeight="1">
      <c r="B16" s="6" t="s">
        <v>23</v>
      </c>
      <c r="C16" s="55">
        <v>1456052</v>
      </c>
      <c r="D16" s="24">
        <v>0.4997480755581122</v>
      </c>
      <c r="E16" s="55">
        <v>1590298</v>
      </c>
      <c r="F16" s="24">
        <v>0.521950468633537</v>
      </c>
      <c r="G16" s="25">
        <v>0.09219863026869919</v>
      </c>
      <c r="I16" s="55"/>
    </row>
    <row r="17" spans="2:7" ht="27" customHeight="1" thickBot="1">
      <c r="B17" s="6" t="s">
        <v>24</v>
      </c>
      <c r="C17" s="55">
        <v>1457520</v>
      </c>
      <c r="D17" s="26">
        <v>0.5002519244418878</v>
      </c>
      <c r="E17" s="55">
        <v>1456539</v>
      </c>
      <c r="F17" s="26">
        <v>0.478049531366463</v>
      </c>
      <c r="G17" s="25">
        <v>-0.0006730610900708052</v>
      </c>
    </row>
    <row r="18" spans="2:7" ht="27" customHeight="1" thickBot="1">
      <c r="B18" s="9" t="s">
        <v>12</v>
      </c>
      <c r="C18" s="22">
        <v>2913572</v>
      </c>
      <c r="D18" s="27">
        <v>1</v>
      </c>
      <c r="E18" s="22">
        <v>3046837</v>
      </c>
      <c r="F18" s="27">
        <v>1</v>
      </c>
      <c r="G18" s="28">
        <v>0.04573938794030146</v>
      </c>
    </row>
    <row r="19" spans="2:7" ht="27" customHeight="1">
      <c r="B19" s="13"/>
      <c r="C19" s="14"/>
      <c r="D19" s="29"/>
      <c r="E19" s="14"/>
      <c r="F19" s="29"/>
      <c r="G19" s="30"/>
    </row>
    <row r="20" spans="2:7" s="17" customFormat="1" ht="27" customHeight="1" thickBot="1">
      <c r="B20" s="13"/>
      <c r="C20" s="14"/>
      <c r="D20" s="29"/>
      <c r="E20" s="14"/>
      <c r="F20" s="29"/>
      <c r="G20" s="30"/>
    </row>
    <row r="21" spans="2:7" ht="27" customHeight="1" thickBot="1">
      <c r="B21" s="387" t="s">
        <v>10</v>
      </c>
      <c r="C21" s="388"/>
      <c r="D21" s="388"/>
      <c r="E21" s="388"/>
      <c r="F21" s="388"/>
      <c r="G21" s="389"/>
    </row>
    <row r="22" spans="2:7" ht="27" customHeight="1">
      <c r="B22" s="6" t="s">
        <v>23</v>
      </c>
      <c r="C22" s="55">
        <v>478196</v>
      </c>
      <c r="D22" s="24">
        <v>0.3463441626541976</v>
      </c>
      <c r="E22" s="55">
        <v>508065</v>
      </c>
      <c r="F22" s="24">
        <v>0.38367693701857725</v>
      </c>
      <c r="G22" s="25">
        <v>0.062461835732628465</v>
      </c>
    </row>
    <row r="23" spans="2:7" ht="27" customHeight="1" thickBot="1">
      <c r="B23" s="6" t="s">
        <v>24</v>
      </c>
      <c r="C23" s="55">
        <v>902500</v>
      </c>
      <c r="D23" s="26">
        <v>0.6536558373458025</v>
      </c>
      <c r="E23" s="55">
        <v>816135</v>
      </c>
      <c r="F23" s="26">
        <v>0.6163230629814227</v>
      </c>
      <c r="G23" s="25">
        <v>-0.09569529085872576</v>
      </c>
    </row>
    <row r="24" spans="2:7" ht="27" customHeight="1" thickBot="1">
      <c r="B24" s="9" t="s">
        <v>20</v>
      </c>
      <c r="C24" s="22">
        <v>1380696</v>
      </c>
      <c r="D24" s="27">
        <v>1</v>
      </c>
      <c r="E24" s="22">
        <v>1324200</v>
      </c>
      <c r="F24" s="27">
        <v>1</v>
      </c>
      <c r="G24" s="28">
        <v>-0.04091849328164925</v>
      </c>
    </row>
    <row r="25" spans="2:7" ht="27" customHeight="1">
      <c r="B25" s="13"/>
      <c r="C25" s="14"/>
      <c r="D25" s="29"/>
      <c r="E25" s="14"/>
      <c r="F25" s="29"/>
      <c r="G25" s="30"/>
    </row>
    <row r="26" spans="2:7" ht="27" customHeight="1" thickBot="1">
      <c r="B26" s="13"/>
      <c r="C26" s="14"/>
      <c r="D26" s="29"/>
      <c r="E26" s="14"/>
      <c r="F26" s="29"/>
      <c r="G26" s="30"/>
    </row>
    <row r="27" spans="2:7" ht="27" customHeight="1" thickBot="1">
      <c r="B27" s="387" t="s">
        <v>26</v>
      </c>
      <c r="C27" s="388"/>
      <c r="D27" s="388"/>
      <c r="E27" s="388"/>
      <c r="F27" s="388"/>
      <c r="G27" s="389"/>
    </row>
    <row r="28" spans="2:7" ht="27" customHeight="1">
      <c r="B28" s="6" t="s">
        <v>23</v>
      </c>
      <c r="C28" s="19">
        <v>1934248</v>
      </c>
      <c r="D28" s="24">
        <v>0.45042554400424006</v>
      </c>
      <c r="E28" s="19">
        <v>2098363</v>
      </c>
      <c r="F28" s="24">
        <v>0.4800606812525266</v>
      </c>
      <c r="G28" s="25">
        <v>0.08484692759149809</v>
      </c>
    </row>
    <row r="29" spans="2:7" ht="27" customHeight="1" thickBot="1">
      <c r="B29" s="6" t="s">
        <v>24</v>
      </c>
      <c r="C29" s="2">
        <v>2360020</v>
      </c>
      <c r="D29" s="26">
        <v>0.5495744559957599</v>
      </c>
      <c r="E29" s="2">
        <v>2272674</v>
      </c>
      <c r="F29" s="26">
        <v>0.5199393187474735</v>
      </c>
      <c r="G29" s="25">
        <v>-0.037010703299124585</v>
      </c>
    </row>
    <row r="30" spans="2:7" ht="27" customHeight="1" thickBot="1">
      <c r="B30" s="9" t="s">
        <v>27</v>
      </c>
      <c r="C30" s="22">
        <v>4294268</v>
      </c>
      <c r="D30" s="27">
        <v>1</v>
      </c>
      <c r="E30" s="22">
        <v>4371037</v>
      </c>
      <c r="F30" s="27">
        <v>1</v>
      </c>
      <c r="G30" s="28">
        <v>0.017877086385852024</v>
      </c>
    </row>
    <row r="31" ht="12.75">
      <c r="B31" t="s">
        <v>287</v>
      </c>
    </row>
    <row r="32" ht="12.75">
      <c r="B32" s="199" t="s">
        <v>349</v>
      </c>
    </row>
  </sheetData>
  <sheetProtection password="A5B6" sheet="1" objects="1" scenarios="1"/>
  <mergeCells count="11">
    <mergeCell ref="B3:G3"/>
    <mergeCell ref="B5:G5"/>
    <mergeCell ref="B7:G7"/>
    <mergeCell ref="D11:D12"/>
    <mergeCell ref="E11:E12"/>
    <mergeCell ref="F11:F12"/>
    <mergeCell ref="B11:B12"/>
    <mergeCell ref="C11:C12"/>
    <mergeCell ref="B21:G21"/>
    <mergeCell ref="B15:G15"/>
    <mergeCell ref="B27:G27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&amp;R&amp;"Arial,Bold"&amp;14QUADRO 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11">
    <pageSetUpPr fitToPage="1"/>
  </sheetPr>
  <dimension ref="B3:L32"/>
  <sheetViews>
    <sheetView showGridLines="0" workbookViewId="0" topLeftCell="A4">
      <selection activeCell="C11" sqref="C11:C12"/>
    </sheetView>
  </sheetViews>
  <sheetFormatPr defaultColWidth="9.140625" defaultRowHeight="12.75"/>
  <cols>
    <col min="1" max="1" width="14.57421875" style="0" customWidth="1"/>
    <col min="2" max="2" width="30.00390625" style="0" customWidth="1"/>
    <col min="3" max="3" width="11.8515625" style="0" customWidth="1"/>
    <col min="4" max="4" width="8.140625" style="0" customWidth="1"/>
    <col min="5" max="5" width="11.7109375" style="0" customWidth="1"/>
    <col min="6" max="6" width="7.8515625" style="0" customWidth="1"/>
    <col min="9" max="9" width="11.421875" style="0" customWidth="1"/>
    <col min="10" max="10" width="12.421875" style="0" bestFit="1" customWidth="1"/>
    <col min="11" max="11" width="12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94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ht="17.25" customHeight="1"/>
    <row r="10" spans="2:5" ht="13.5" thickBot="1">
      <c r="B10" s="68"/>
      <c r="E10" s="194" t="s">
        <v>102</v>
      </c>
    </row>
    <row r="11" spans="2:7" ht="13.5" thickBot="1">
      <c r="B11" s="366" t="s">
        <v>25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10" ht="27" customHeight="1">
      <c r="B16" s="6" t="s">
        <v>23</v>
      </c>
      <c r="C16" s="287">
        <v>13909.162</v>
      </c>
      <c r="D16" s="288">
        <v>0.35757313678839714</v>
      </c>
      <c r="E16" s="287">
        <v>16716.95</v>
      </c>
      <c r="F16" s="288">
        <v>0.3781513080269568</v>
      </c>
      <c r="G16" s="25">
        <v>0.20186607935114975</v>
      </c>
      <c r="J16" s="61"/>
    </row>
    <row r="17" spans="2:7" ht="27" customHeight="1" thickBot="1">
      <c r="B17" s="6" t="s">
        <v>24</v>
      </c>
      <c r="C17" s="178">
        <v>24989.627</v>
      </c>
      <c r="D17" s="289">
        <v>0.6424268632116027</v>
      </c>
      <c r="E17" s="178">
        <v>27490.09</v>
      </c>
      <c r="F17" s="289">
        <v>0.6218486919730433</v>
      </c>
      <c r="G17" s="25">
        <v>0.1000600369105149</v>
      </c>
    </row>
    <row r="18" spans="2:7" ht="27" customHeight="1" thickBot="1">
      <c r="B18" s="9" t="s">
        <v>12</v>
      </c>
      <c r="C18" s="291">
        <v>38898.789000000004</v>
      </c>
      <c r="D18" s="292">
        <v>1</v>
      </c>
      <c r="E18" s="291">
        <v>44207.04</v>
      </c>
      <c r="F18" s="292">
        <v>1</v>
      </c>
      <c r="G18" s="200">
        <v>0.1364631428500252</v>
      </c>
    </row>
    <row r="19" spans="2:7" ht="27" customHeight="1">
      <c r="B19" s="13"/>
      <c r="C19" s="14"/>
      <c r="D19" s="29"/>
      <c r="E19" s="14"/>
      <c r="F19" s="29"/>
      <c r="G19" s="30"/>
    </row>
    <row r="20" spans="2:12" s="17" customFormat="1" ht="27" customHeight="1" thickBot="1">
      <c r="B20" s="13"/>
      <c r="C20" s="14"/>
      <c r="D20" s="29"/>
      <c r="E20" s="14"/>
      <c r="F20" s="29"/>
      <c r="G20" s="30"/>
      <c r="I20"/>
      <c r="J20"/>
      <c r="K20"/>
      <c r="L20"/>
    </row>
    <row r="21" spans="2:10" ht="30" customHeight="1" thickBot="1">
      <c r="B21" s="387" t="s">
        <v>10</v>
      </c>
      <c r="C21" s="388"/>
      <c r="D21" s="388"/>
      <c r="E21" s="388"/>
      <c r="F21" s="388"/>
      <c r="G21" s="389"/>
      <c r="J21" s="61"/>
    </row>
    <row r="22" spans="2:10" ht="27" customHeight="1">
      <c r="B22" s="6" t="s">
        <v>23</v>
      </c>
      <c r="C22" s="287">
        <v>7320.46</v>
      </c>
      <c r="D22" s="288">
        <v>0.22001145971285802</v>
      </c>
      <c r="E22" s="287">
        <v>7883.09</v>
      </c>
      <c r="F22" s="288">
        <v>0.25166712000071517</v>
      </c>
      <c r="G22" s="25">
        <v>0.07685719203438049</v>
      </c>
      <c r="J22" s="61"/>
    </row>
    <row r="23" spans="2:10" ht="27" customHeight="1" thickBot="1">
      <c r="B23" s="6" t="s">
        <v>24</v>
      </c>
      <c r="C23" s="287">
        <v>25952.625</v>
      </c>
      <c r="D23" s="289">
        <v>0.779988540287142</v>
      </c>
      <c r="E23" s="287">
        <v>23440.39</v>
      </c>
      <c r="F23" s="289">
        <v>0.7483328799992849</v>
      </c>
      <c r="G23" s="25">
        <v>-0.09680080531352804</v>
      </c>
      <c r="J23" s="61"/>
    </row>
    <row r="24" spans="2:10" ht="27" customHeight="1" thickBot="1">
      <c r="B24" s="9" t="s">
        <v>20</v>
      </c>
      <c r="C24" s="291">
        <v>33273.085</v>
      </c>
      <c r="D24" s="292">
        <v>1</v>
      </c>
      <c r="E24" s="291">
        <v>31323.48</v>
      </c>
      <c r="F24" s="292">
        <v>1</v>
      </c>
      <c r="G24" s="200">
        <v>-0.058594055826203056</v>
      </c>
      <c r="J24" s="61"/>
    </row>
    <row r="25" spans="2:10" ht="27" customHeight="1">
      <c r="B25" s="13"/>
      <c r="C25" s="14"/>
      <c r="D25" s="29"/>
      <c r="E25" s="14"/>
      <c r="F25" s="29"/>
      <c r="G25" s="30"/>
      <c r="J25" s="61"/>
    </row>
    <row r="26" spans="2:10" ht="27" customHeight="1" thickBot="1">
      <c r="B26" s="13"/>
      <c r="C26" s="14"/>
      <c r="D26" s="29"/>
      <c r="E26" s="14"/>
      <c r="F26" s="29"/>
      <c r="G26" s="30"/>
      <c r="J26" s="61"/>
    </row>
    <row r="27" spans="2:10" ht="30" customHeight="1" thickBot="1">
      <c r="B27" s="387" t="s">
        <v>26</v>
      </c>
      <c r="C27" s="388"/>
      <c r="D27" s="388"/>
      <c r="E27" s="388"/>
      <c r="F27" s="388"/>
      <c r="G27" s="389"/>
      <c r="J27" s="61"/>
    </row>
    <row r="28" spans="2:7" ht="27" customHeight="1">
      <c r="B28" s="6" t="s">
        <v>23</v>
      </c>
      <c r="C28" s="304">
        <v>21229.622</v>
      </c>
      <c r="D28" s="288">
        <v>0.294153675433175</v>
      </c>
      <c r="E28" s="304">
        <v>24600.04</v>
      </c>
      <c r="F28" s="288">
        <v>0.32569668526047485</v>
      </c>
      <c r="G28" s="25">
        <v>0.15876015126411566</v>
      </c>
    </row>
    <row r="29" spans="2:7" ht="27" customHeight="1" thickBot="1">
      <c r="B29" s="6" t="s">
        <v>24</v>
      </c>
      <c r="C29" s="20">
        <v>50942.252</v>
      </c>
      <c r="D29" s="289">
        <v>0.7058463245668251</v>
      </c>
      <c r="E29" s="20">
        <v>50930.48</v>
      </c>
      <c r="F29" s="289">
        <v>0.6743033147395252</v>
      </c>
      <c r="G29" s="25">
        <v>-0.00023108519034463734</v>
      </c>
    </row>
    <row r="30" spans="2:7" ht="27" customHeight="1" thickBot="1">
      <c r="B30" s="9" t="s">
        <v>27</v>
      </c>
      <c r="C30" s="291">
        <v>72171.874</v>
      </c>
      <c r="D30" s="292">
        <v>1</v>
      </c>
      <c r="E30" s="291">
        <v>75530.52</v>
      </c>
      <c r="F30" s="292">
        <v>1</v>
      </c>
      <c r="G30" s="200">
        <v>0.04653677137439986</v>
      </c>
    </row>
    <row r="31" spans="2:7" s="70" customFormat="1" ht="12.75">
      <c r="B31" t="s">
        <v>287</v>
      </c>
      <c r="C31" s="71"/>
      <c r="D31" s="30"/>
      <c r="E31" s="71"/>
      <c r="F31" s="30"/>
      <c r="G31" s="30"/>
    </row>
    <row r="32" ht="12.75">
      <c r="B32" s="199" t="s">
        <v>349</v>
      </c>
    </row>
  </sheetData>
  <sheetProtection password="A5B6" sheet="1" objects="1" scenarios="1"/>
  <mergeCells count="11">
    <mergeCell ref="C11:C12"/>
    <mergeCell ref="B21:G21"/>
    <mergeCell ref="B15:G15"/>
    <mergeCell ref="B27:G27"/>
    <mergeCell ref="B3:G3"/>
    <mergeCell ref="B5:G5"/>
    <mergeCell ref="B7:G7"/>
    <mergeCell ref="D11:D12"/>
    <mergeCell ref="E11:E12"/>
    <mergeCell ref="F11:F12"/>
    <mergeCell ref="B11:B12"/>
  </mergeCells>
  <printOptions horizontalCentered="1"/>
  <pageMargins left="0.5" right="0.5" top="1.25" bottom="0.5" header="0.5" footer="0.5"/>
  <pageSetup fitToHeight="1" fitToWidth="1" horizontalDpi="600" verticalDpi="600" orientation="portrait" paperSize="9" scale="97" r:id="rId1"/>
  <headerFooter alignWithMargins="0">
    <oddHeader>&amp;R&amp;"Arial,Bold"&amp;14QUADRO 11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12">
    <pageSetUpPr fitToPage="1"/>
  </sheetPr>
  <dimension ref="A3:L32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5.140625" style="0" customWidth="1"/>
    <col min="2" max="2" width="33.7109375" style="0" customWidth="1"/>
    <col min="3" max="3" width="10.421875" style="0" customWidth="1"/>
    <col min="4" max="4" width="7.57421875" style="0" customWidth="1"/>
    <col min="5" max="5" width="9.8515625" style="0" customWidth="1"/>
    <col min="6" max="6" width="7.140625" style="0" customWidth="1"/>
    <col min="7" max="7" width="9.28125" style="0" customWidth="1"/>
    <col min="9" max="9" width="10.00390625" style="0" bestFit="1" customWidth="1"/>
    <col min="10" max="10" width="12.421875" style="0" bestFit="1" customWidth="1"/>
    <col min="11" max="11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97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95</v>
      </c>
      <c r="C7" s="369"/>
      <c r="D7" s="369"/>
      <c r="E7" s="369"/>
      <c r="F7" s="369"/>
      <c r="G7" s="369"/>
    </row>
    <row r="9" ht="17.25" customHeight="1"/>
    <row r="10" spans="2:5" ht="13.5" thickBot="1">
      <c r="B10" s="68"/>
      <c r="E10" s="68" t="s">
        <v>102</v>
      </c>
    </row>
    <row r="11" spans="2:7" ht="13.5" thickBot="1">
      <c r="B11" s="366" t="s">
        <v>25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10" ht="13.5" thickBot="1">
      <c r="B14" s="11"/>
      <c r="C14" s="11"/>
      <c r="D14" s="11"/>
      <c r="E14" s="11"/>
      <c r="F14" s="11"/>
      <c r="G14" s="12"/>
      <c r="J14" s="61"/>
    </row>
    <row r="15" spans="1:7" ht="30" customHeight="1" thickBot="1">
      <c r="A15" s="55"/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23</v>
      </c>
      <c r="C16" s="287">
        <v>1030.395</v>
      </c>
      <c r="D16" s="288">
        <v>0.39075820505196984</v>
      </c>
      <c r="E16" s="287">
        <v>1267.86</v>
      </c>
      <c r="F16" s="288">
        <v>0.38813427010148316</v>
      </c>
      <c r="G16" s="25">
        <v>0.23046016333541983</v>
      </c>
    </row>
    <row r="17" spans="2:7" ht="27" customHeight="1" thickBot="1">
      <c r="B17" s="6" t="s">
        <v>24</v>
      </c>
      <c r="C17" s="287">
        <v>1606.517</v>
      </c>
      <c r="D17" s="289">
        <v>0.6092417949480301</v>
      </c>
      <c r="E17" s="287">
        <v>1998.69</v>
      </c>
      <c r="F17" s="289">
        <v>0.6118657298985167</v>
      </c>
      <c r="G17" s="25">
        <v>0.24411381890138728</v>
      </c>
    </row>
    <row r="18" spans="2:7" ht="27" customHeight="1" thickBot="1">
      <c r="B18" s="9" t="s">
        <v>12</v>
      </c>
      <c r="C18" s="291">
        <v>2636.9120000000003</v>
      </c>
      <c r="D18" s="292">
        <v>1</v>
      </c>
      <c r="E18" s="291">
        <v>3266.55</v>
      </c>
      <c r="F18" s="292">
        <v>1</v>
      </c>
      <c r="G18" s="200">
        <v>0.23877854096003198</v>
      </c>
    </row>
    <row r="19" spans="2:10" ht="27" customHeight="1">
      <c r="B19" s="13"/>
      <c r="C19" s="14"/>
      <c r="D19" s="29"/>
      <c r="E19" s="14"/>
      <c r="F19" s="29"/>
      <c r="G19" s="30"/>
      <c r="J19" s="61"/>
    </row>
    <row r="20" spans="2:12" s="17" customFormat="1" ht="27" customHeight="1" thickBot="1">
      <c r="B20" s="13"/>
      <c r="C20" s="14"/>
      <c r="D20" s="29"/>
      <c r="E20" s="14"/>
      <c r="F20" s="29"/>
      <c r="G20" s="30"/>
      <c r="I20"/>
      <c r="J20" s="61"/>
      <c r="K20"/>
      <c r="L20"/>
    </row>
    <row r="21" spans="2:10" ht="27" customHeight="1" thickBot="1">
      <c r="B21" s="387" t="s">
        <v>10</v>
      </c>
      <c r="C21" s="388"/>
      <c r="D21" s="388"/>
      <c r="E21" s="388"/>
      <c r="F21" s="388"/>
      <c r="G21" s="389"/>
      <c r="J21" s="61"/>
    </row>
    <row r="22" spans="2:10" ht="27" customHeight="1">
      <c r="B22" s="6" t="s">
        <v>23</v>
      </c>
      <c r="C22" s="287">
        <v>1077.479</v>
      </c>
      <c r="D22" s="288">
        <v>0.22476361290925506</v>
      </c>
      <c r="E22" s="287">
        <v>1106.37</v>
      </c>
      <c r="F22" s="288">
        <v>0.25119253848930745</v>
      </c>
      <c r="G22" s="25">
        <v>0.026813515623042163</v>
      </c>
      <c r="J22" s="61"/>
    </row>
    <row r="23" spans="2:10" ht="27" customHeight="1" thickBot="1">
      <c r="B23" s="6" t="s">
        <v>24</v>
      </c>
      <c r="C23" s="287">
        <v>3716.353</v>
      </c>
      <c r="D23" s="289">
        <v>0.7752363870907449</v>
      </c>
      <c r="E23" s="287">
        <v>3298.1</v>
      </c>
      <c r="F23" s="289">
        <v>0.7488074615106927</v>
      </c>
      <c r="G23" s="25">
        <v>-0.1125439375645963</v>
      </c>
      <c r="J23" s="61"/>
    </row>
    <row r="24" spans="2:10" ht="27" customHeight="1" thickBot="1">
      <c r="B24" s="9" t="s">
        <v>20</v>
      </c>
      <c r="C24" s="291">
        <v>4793.832</v>
      </c>
      <c r="D24" s="292">
        <v>1</v>
      </c>
      <c r="E24" s="291">
        <v>4404.47</v>
      </c>
      <c r="F24" s="292">
        <v>1</v>
      </c>
      <c r="G24" s="200">
        <v>-0.08122145290031044</v>
      </c>
      <c r="J24" s="61"/>
    </row>
    <row r="25" spans="2:10" ht="27" customHeight="1">
      <c r="B25" s="13"/>
      <c r="C25" s="14"/>
      <c r="D25" s="29"/>
      <c r="E25" s="14"/>
      <c r="F25" s="29"/>
      <c r="G25" s="30"/>
      <c r="J25" s="61"/>
    </row>
    <row r="26" spans="2:7" ht="27" customHeight="1" thickBot="1">
      <c r="B26" s="13"/>
      <c r="C26" s="14"/>
      <c r="D26" s="29"/>
      <c r="E26" s="14"/>
      <c r="F26" s="29"/>
      <c r="G26" s="30"/>
    </row>
    <row r="27" spans="2:7" ht="27" customHeight="1" thickBot="1">
      <c r="B27" s="387" t="s">
        <v>26</v>
      </c>
      <c r="C27" s="388"/>
      <c r="D27" s="388"/>
      <c r="E27" s="388"/>
      <c r="F27" s="388"/>
      <c r="G27" s="389"/>
    </row>
    <row r="28" spans="2:7" ht="27" customHeight="1">
      <c r="B28" s="6" t="s">
        <v>23</v>
      </c>
      <c r="C28" s="304">
        <v>2107.874</v>
      </c>
      <c r="D28" s="288">
        <v>0.28366930686886804</v>
      </c>
      <c r="E28" s="304">
        <v>2374.23</v>
      </c>
      <c r="F28" s="288">
        <v>0.30950642808909373</v>
      </c>
      <c r="G28" s="25">
        <v>0.126362391679958</v>
      </c>
    </row>
    <row r="29" spans="2:7" ht="27" customHeight="1" thickBot="1">
      <c r="B29" s="6" t="s">
        <v>24</v>
      </c>
      <c r="C29" s="20">
        <v>5322.87</v>
      </c>
      <c r="D29" s="289">
        <v>0.716330693131132</v>
      </c>
      <c r="E29" s="20">
        <v>5296.79</v>
      </c>
      <c r="F29" s="289">
        <v>0.6904935719109063</v>
      </c>
      <c r="G29" s="25">
        <v>-0.004899612427130463</v>
      </c>
    </row>
    <row r="30" spans="2:7" ht="27" customHeight="1" thickBot="1">
      <c r="B30" s="9" t="s">
        <v>27</v>
      </c>
      <c r="C30" s="291">
        <v>7430.744</v>
      </c>
      <c r="D30" s="292">
        <v>1</v>
      </c>
      <c r="E30" s="291">
        <v>7671.02</v>
      </c>
      <c r="F30" s="292">
        <v>1</v>
      </c>
      <c r="G30" s="200">
        <v>0.03233538929614583</v>
      </c>
    </row>
    <row r="31" ht="12.75">
      <c r="B31" t="s">
        <v>287</v>
      </c>
    </row>
    <row r="32" ht="12.75">
      <c r="B32" s="199" t="s">
        <v>349</v>
      </c>
    </row>
  </sheetData>
  <sheetProtection password="A5B6" sheet="1" objects="1" scenarios="1"/>
  <mergeCells count="11">
    <mergeCell ref="B3:G3"/>
    <mergeCell ref="B21:G21"/>
    <mergeCell ref="B15:G15"/>
    <mergeCell ref="B27:G27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" bottom="1" header="0.5" footer="0.5"/>
  <pageSetup fitToHeight="1" fitToWidth="1" horizontalDpi="600" verticalDpi="600" orientation="portrait" paperSize="9" scale="98" r:id="rId1"/>
  <headerFooter alignWithMargins="0">
    <oddHeader>&amp;R&amp;"Arial,Bold"&amp;14QUADRO 12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13">
    <pageSetUpPr fitToPage="1"/>
  </sheetPr>
  <dimension ref="A3:F33"/>
  <sheetViews>
    <sheetView showGridLines="0" workbookViewId="0" topLeftCell="A1">
      <selection activeCell="F12" sqref="F12"/>
    </sheetView>
  </sheetViews>
  <sheetFormatPr defaultColWidth="9.140625" defaultRowHeight="12.75"/>
  <cols>
    <col min="2" max="2" width="10.140625" style="0" customWidth="1"/>
    <col min="3" max="3" width="34.00390625" style="0" customWidth="1"/>
    <col min="4" max="4" width="10.140625" style="0" customWidth="1"/>
    <col min="5" max="5" width="10.421875" style="0" customWidth="1"/>
    <col min="9" max="9" width="12.421875" style="0" bestFit="1" customWidth="1"/>
  </cols>
  <sheetData>
    <row r="3" spans="3:6" ht="20.25">
      <c r="C3" s="365" t="s">
        <v>100</v>
      </c>
      <c r="D3" s="365"/>
      <c r="E3" s="365"/>
      <c r="F3" s="365"/>
    </row>
    <row r="4" spans="3:6" ht="20.25">
      <c r="C4" s="63"/>
      <c r="D4" s="63"/>
      <c r="E4" s="63"/>
      <c r="F4" s="63"/>
    </row>
    <row r="5" spans="3:6" ht="15.75">
      <c r="C5" s="368" t="s">
        <v>98</v>
      </c>
      <c r="D5" s="368"/>
      <c r="E5" s="368"/>
      <c r="F5" s="368"/>
    </row>
    <row r="6" ht="18.75" customHeight="1"/>
    <row r="7" spans="3:6" ht="25.5" customHeight="1">
      <c r="C7" s="369" t="s">
        <v>95</v>
      </c>
      <c r="D7" s="369"/>
      <c r="E7" s="369"/>
      <c r="F7" s="369"/>
    </row>
    <row r="8" ht="12.75">
      <c r="A8" s="152"/>
    </row>
    <row r="9" ht="17.25" customHeight="1"/>
    <row r="10" ht="13.5" thickBot="1"/>
    <row r="11" spans="3:6" ht="18" customHeight="1" thickBot="1">
      <c r="C11" s="366" t="s">
        <v>25</v>
      </c>
      <c r="D11" s="366">
        <v>2005</v>
      </c>
      <c r="E11" s="366">
        <v>2006</v>
      </c>
      <c r="F11" s="156" t="s">
        <v>4</v>
      </c>
    </row>
    <row r="12" spans="3:6" ht="21" customHeight="1" thickBot="1">
      <c r="C12" s="367"/>
      <c r="D12" s="367"/>
      <c r="E12" s="367"/>
      <c r="F12" s="157" t="s">
        <v>277</v>
      </c>
    </row>
    <row r="13" spans="3:6" ht="24" customHeight="1">
      <c r="C13" s="10"/>
      <c r="D13" s="10"/>
      <c r="E13" s="10"/>
      <c r="F13" s="12"/>
    </row>
    <row r="14" spans="3:6" ht="13.5" thickBot="1">
      <c r="C14" s="11"/>
      <c r="D14" s="11"/>
      <c r="E14" s="11"/>
      <c r="F14" s="12"/>
    </row>
    <row r="15" spans="3:6" ht="30" customHeight="1" thickBot="1">
      <c r="C15" s="268" t="s">
        <v>8</v>
      </c>
      <c r="D15" s="269"/>
      <c r="E15" s="269"/>
      <c r="F15" s="270"/>
    </row>
    <row r="16" spans="3:6" ht="27" customHeight="1">
      <c r="C16" s="6" t="s">
        <v>23</v>
      </c>
      <c r="D16" s="175">
        <f>'IRS_TITULARIDADE_12  '!C16/'REND.BRUTO_TITULARIDADE _11'!C16</f>
        <v>0.0740803076418263</v>
      </c>
      <c r="E16" s="175">
        <f>'IRS_TITULARIDADE_12  '!E16/'REND.BRUTO_TITULARIDADE _11'!E16</f>
        <v>0.07584278232572328</v>
      </c>
      <c r="F16" s="25">
        <f>(E16-D16)/D16</f>
        <v>0.02379140611049345</v>
      </c>
    </row>
    <row r="17" spans="3:6" ht="27" customHeight="1" thickBot="1">
      <c r="C17" s="6" t="s">
        <v>24</v>
      </c>
      <c r="D17" s="176">
        <f>'IRS_TITULARIDADE_12  '!C17/'REND.BRUTO_TITULARIDADE _11'!C17</f>
        <v>0.0642873541089669</v>
      </c>
      <c r="E17" s="176">
        <f>'IRS_TITULARIDADE_12  '!E17/'REND.BRUTO_TITULARIDADE _11'!E17</f>
        <v>0.07270583690340773</v>
      </c>
      <c r="F17" s="25">
        <f>(E17-D17)/D17</f>
        <v>0.13095083646111072</v>
      </c>
    </row>
    <row r="18" spans="3:6" ht="27" customHeight="1" thickBot="1">
      <c r="C18" s="9" t="s">
        <v>12</v>
      </c>
      <c r="D18" s="8">
        <f>'IRS_TITULARIDADE_12  '!C18/'REND.BRUTO_TITULARIDADE _11'!C18</f>
        <v>0.06778905122213445</v>
      </c>
      <c r="E18" s="8">
        <f>'IRS_TITULARIDADE_12  '!E18/'REND.BRUTO_TITULARIDADE _11'!E18</f>
        <v>0.07389207691806554</v>
      </c>
      <c r="F18" s="28">
        <f>(E18-D18)/D18</f>
        <v>0.09002966682528714</v>
      </c>
    </row>
    <row r="19" spans="3:6" ht="27" customHeight="1">
      <c r="C19" s="13"/>
      <c r="D19" s="14"/>
      <c r="E19" s="14"/>
      <c r="F19" s="30"/>
    </row>
    <row r="20" spans="3:6" s="17" customFormat="1" ht="27" customHeight="1" thickBot="1">
      <c r="C20" s="13"/>
      <c r="D20" s="14"/>
      <c r="E20" s="14"/>
      <c r="F20" s="30"/>
    </row>
    <row r="21" spans="3:6" ht="27" customHeight="1" thickBot="1">
      <c r="C21" s="268" t="s">
        <v>10</v>
      </c>
      <c r="D21" s="269"/>
      <c r="E21" s="269"/>
      <c r="F21" s="270"/>
    </row>
    <row r="22" spans="3:6" ht="27" customHeight="1">
      <c r="C22" s="6" t="s">
        <v>23</v>
      </c>
      <c r="D22" s="175">
        <f>'IRS_TITULARIDADE_12  '!C22/'REND.BRUTO_TITULARIDADE _11'!C22</f>
        <v>0.14718733522210353</v>
      </c>
      <c r="E22" s="175">
        <f>'IRS_TITULARIDADE_12  '!E22/'REND.BRUTO_TITULARIDADE _11'!E22</f>
        <v>0.14034724961912143</v>
      </c>
      <c r="F22" s="25">
        <f>(E22-D22)/D22</f>
        <v>-0.04647197119684595</v>
      </c>
    </row>
    <row r="23" spans="3:6" ht="27" customHeight="1" thickBot="1">
      <c r="C23" s="6" t="s">
        <v>24</v>
      </c>
      <c r="D23" s="176">
        <f>'IRS_TITULARIDADE_12  '!C23/'REND.BRUTO_TITULARIDADE _11'!C23</f>
        <v>0.1431975763530664</v>
      </c>
      <c r="E23" s="176">
        <f>'IRS_TITULARIDADE_12  '!E23/'REND.BRUTO_TITULARIDADE _11'!E23</f>
        <v>0.14070158389002912</v>
      </c>
      <c r="F23" s="25">
        <f>(E23-D23)/D23</f>
        <v>-0.017430409973442466</v>
      </c>
    </row>
    <row r="24" spans="3:6" ht="27" customHeight="1" thickBot="1">
      <c r="C24" s="9" t="s">
        <v>20</v>
      </c>
      <c r="D24" s="8">
        <v>0.144</v>
      </c>
      <c r="E24" s="8">
        <v>0.141</v>
      </c>
      <c r="F24" s="28">
        <f>(E24-D24)/D24</f>
        <v>-0.020833333333333353</v>
      </c>
    </row>
    <row r="25" spans="3:6" ht="27" customHeight="1">
      <c r="C25" s="13"/>
      <c r="D25" s="14"/>
      <c r="F25" s="30"/>
    </row>
    <row r="26" spans="3:6" ht="27" customHeight="1" thickBot="1">
      <c r="C26" s="13"/>
      <c r="D26" s="14"/>
      <c r="E26" s="14"/>
      <c r="F26" s="30"/>
    </row>
    <row r="27" spans="3:6" ht="27" customHeight="1" thickBot="1">
      <c r="C27" s="268" t="s">
        <v>26</v>
      </c>
      <c r="D27" s="269"/>
      <c r="E27" s="269"/>
      <c r="F27" s="270"/>
    </row>
    <row r="28" spans="3:6" ht="27" customHeight="1">
      <c r="C28" s="6" t="s">
        <v>23</v>
      </c>
      <c r="D28" s="175">
        <f>'IRS_TITULARIDADE_12  '!C28/'REND.BRUTO_TITULARIDADE _11'!C28</f>
        <v>0.09928928550871041</v>
      </c>
      <c r="E28" s="175">
        <f>'IRS_TITULARIDADE_12  '!E28/'REND.BRUTO_TITULARIDADE _11'!E28</f>
        <v>0.09651325770201999</v>
      </c>
      <c r="F28" s="25">
        <f>(E28-D28)/D28</f>
        <v>-0.027958986636547896</v>
      </c>
    </row>
    <row r="29" spans="3:6" ht="27" customHeight="1" thickBot="1">
      <c r="C29" s="6" t="s">
        <v>24</v>
      </c>
      <c r="D29" s="57">
        <f>'IRS_TITULARIDADE_12  '!C29/'REND.BRUTO_TITULARIDADE _11'!C29</f>
        <v>0.10448831355158779</v>
      </c>
      <c r="E29" s="176">
        <f>'IRS_TITULARIDADE_12  '!E29/'REND.BRUTO_TITULARIDADE _11'!E29</f>
        <v>0.10400039426292466</v>
      </c>
      <c r="F29" s="25">
        <f>(E29-D29)/D29</f>
        <v>-0.0046696063136498975</v>
      </c>
    </row>
    <row r="30" spans="3:6" ht="27" customHeight="1" thickBot="1">
      <c r="C30" s="9" t="s">
        <v>27</v>
      </c>
      <c r="D30" s="177">
        <f>'IRS_TITULARIDADE_12  '!C30/'REND.BRUTO_TITULARIDADE _11'!C30</f>
        <v>0.10295900034409526</v>
      </c>
      <c r="E30" s="177">
        <f>'IRS_TITULARIDADE_12  '!E30/'REND.BRUTO_TITULARIDADE _11'!E30</f>
        <v>0.10156185870294551</v>
      </c>
      <c r="F30" s="28">
        <f>(E30-D30)/D30</f>
        <v>-0.013569883511693163</v>
      </c>
    </row>
    <row r="31" spans="3:6" ht="24" customHeight="1">
      <c r="C31" s="394" t="s">
        <v>292</v>
      </c>
      <c r="D31" s="394"/>
      <c r="E31" s="394"/>
      <c r="F31" s="394"/>
    </row>
    <row r="32" spans="3:6" ht="16.5" customHeight="1">
      <c r="C32" t="s">
        <v>287</v>
      </c>
      <c r="D32" s="84"/>
      <c r="E32" s="84"/>
      <c r="F32" s="84"/>
    </row>
    <row r="33" ht="12.75">
      <c r="C33" s="266" t="s">
        <v>349</v>
      </c>
    </row>
  </sheetData>
  <sheetProtection password="A5B6" sheet="1" objects="1" scenarios="1"/>
  <mergeCells count="7">
    <mergeCell ref="C3:F3"/>
    <mergeCell ref="C5:F5"/>
    <mergeCell ref="C7:F7"/>
    <mergeCell ref="C31:F31"/>
    <mergeCell ref="C11:C12"/>
    <mergeCell ref="D11:D12"/>
    <mergeCell ref="E11:E12"/>
  </mergeCells>
  <printOptions horizontalCentered="1"/>
  <pageMargins left="0.5" right="0.5" top="1.25" bottom="0.75" header="0.5" footer="0.5"/>
  <pageSetup fitToHeight="1" fitToWidth="1" horizontalDpi="600" verticalDpi="600" orientation="portrait" paperSize="9" r:id="rId1"/>
  <headerFooter alignWithMargins="0">
    <oddHeader>&amp;R&amp;"Arial,Bold"&amp;14QUADRO 13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lha14">
    <pageSetUpPr fitToPage="1"/>
  </sheetPr>
  <dimension ref="B3:G3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5742187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ht="17.25" customHeight="1"/>
    <row r="10" ht="13.5" thickBot="1"/>
    <row r="11" spans="2:7" ht="13.5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96">
        <v>2141394</v>
      </c>
      <c r="D16" s="18">
        <v>0.7349720549209012</v>
      </c>
      <c r="E16" s="96">
        <v>2200792</v>
      </c>
      <c r="F16" s="18">
        <v>0.7223202291425501</v>
      </c>
      <c r="G16" s="7">
        <v>0.027738006177284516</v>
      </c>
    </row>
    <row r="17" spans="2:7" ht="27" customHeight="1">
      <c r="B17" s="6" t="s">
        <v>366</v>
      </c>
      <c r="C17" s="96">
        <v>560756</v>
      </c>
      <c r="D17" s="21">
        <v>0.19246340917609037</v>
      </c>
      <c r="E17" s="96">
        <v>594890</v>
      </c>
      <c r="F17" s="21">
        <v>0.19524838381574072</v>
      </c>
      <c r="G17" s="7">
        <v>0.060871395045260325</v>
      </c>
    </row>
    <row r="18" spans="2:7" ht="27" customHeight="1">
      <c r="B18" s="6" t="s">
        <v>367</v>
      </c>
      <c r="C18" s="96">
        <v>191714</v>
      </c>
      <c r="D18" s="21">
        <v>0.0658003303161892</v>
      </c>
      <c r="E18" s="96">
        <v>222240</v>
      </c>
      <c r="F18" s="21">
        <v>0.07294121740020881</v>
      </c>
      <c r="G18" s="7">
        <v>0.15922676486850204</v>
      </c>
    </row>
    <row r="19" spans="2:7" ht="27" customHeight="1" thickBot="1">
      <c r="B19" s="274" t="s">
        <v>368</v>
      </c>
      <c r="C19" s="96">
        <v>19708</v>
      </c>
      <c r="D19" s="21">
        <v>0.006764205586819203</v>
      </c>
      <c r="E19" s="96">
        <v>28915</v>
      </c>
      <c r="F19" s="21">
        <v>0.009490169641500349</v>
      </c>
      <c r="G19" s="7">
        <v>0.46717069210472906</v>
      </c>
    </row>
    <row r="20" spans="2:7" s="54" customFormat="1" ht="27" customHeight="1" thickBot="1">
      <c r="B20" s="9" t="s">
        <v>12</v>
      </c>
      <c r="C20" s="198">
        <v>2913572</v>
      </c>
      <c r="D20" s="158">
        <v>1</v>
      </c>
      <c r="E20" s="198">
        <v>3046837</v>
      </c>
      <c r="F20" s="158">
        <v>1</v>
      </c>
      <c r="G20" s="200">
        <v>0.04573938794030146</v>
      </c>
    </row>
    <row r="21" spans="2:7" ht="27" customHeight="1">
      <c r="B21" s="13"/>
      <c r="C21" s="14"/>
      <c r="D21" s="15"/>
      <c r="E21" s="14"/>
      <c r="F21" s="15"/>
      <c r="G21" s="16"/>
    </row>
    <row r="22" spans="2:7" s="17" customFormat="1" ht="27" customHeight="1" thickBot="1">
      <c r="B22" s="13"/>
      <c r="C22" s="14"/>
      <c r="D22" s="15"/>
      <c r="E22" s="14"/>
      <c r="F22" s="15"/>
      <c r="G22" s="16"/>
    </row>
    <row r="23" spans="2:7" ht="27" customHeight="1" thickBot="1">
      <c r="B23" s="387" t="s">
        <v>10</v>
      </c>
      <c r="C23" s="388"/>
      <c r="D23" s="388"/>
      <c r="E23" s="388"/>
      <c r="F23" s="388"/>
      <c r="G23" s="389"/>
    </row>
    <row r="24" spans="2:7" ht="27" customHeight="1">
      <c r="B24" s="6" t="s">
        <v>258</v>
      </c>
      <c r="C24" s="19">
        <v>193272</v>
      </c>
      <c r="D24" s="18">
        <v>0.139981574510247</v>
      </c>
      <c r="E24" s="19">
        <v>201816</v>
      </c>
      <c r="F24" s="18">
        <v>0.15240598096964206</v>
      </c>
      <c r="G24" s="7">
        <v>0.04420712777846765</v>
      </c>
    </row>
    <row r="25" spans="2:7" ht="27" customHeight="1">
      <c r="B25" s="6" t="s">
        <v>22</v>
      </c>
      <c r="C25" s="2">
        <v>28802</v>
      </c>
      <c r="D25" s="21">
        <v>0.020860493548181498</v>
      </c>
      <c r="E25" s="2">
        <v>34386</v>
      </c>
      <c r="F25" s="21">
        <v>0.025967376529225192</v>
      </c>
      <c r="G25" s="7">
        <v>0.19387542531768628</v>
      </c>
    </row>
    <row r="26" spans="2:7" ht="27" customHeight="1">
      <c r="B26" s="6" t="s">
        <v>269</v>
      </c>
      <c r="C26" s="2">
        <v>602</v>
      </c>
      <c r="D26" s="21">
        <v>0.0004360119823625186</v>
      </c>
      <c r="E26" s="2">
        <v>749</v>
      </c>
      <c r="F26" s="21">
        <v>0.0005656245280169159</v>
      </c>
      <c r="G26" s="7">
        <v>0.2441860465116279</v>
      </c>
    </row>
    <row r="27" spans="2:7" ht="27" customHeight="1">
      <c r="B27" s="6" t="s">
        <v>19</v>
      </c>
      <c r="C27" s="2">
        <v>50749</v>
      </c>
      <c r="D27" s="21">
        <v>0.0367560998221187</v>
      </c>
      <c r="E27" s="2">
        <v>54655</v>
      </c>
      <c r="F27" s="21">
        <v>0.04127397674067362</v>
      </c>
      <c r="G27" s="7">
        <v>0.07696703383317897</v>
      </c>
    </row>
    <row r="28" spans="2:7" ht="27" customHeight="1">
      <c r="B28" s="6" t="s">
        <v>276</v>
      </c>
      <c r="C28" s="2">
        <v>29862</v>
      </c>
      <c r="D28" s="21">
        <v>0.021628222287889586</v>
      </c>
      <c r="E28" s="2">
        <v>44377</v>
      </c>
      <c r="F28" s="21">
        <v>0.03351230931883401</v>
      </c>
      <c r="G28" s="7">
        <v>0.4860692518920367</v>
      </c>
    </row>
    <row r="29" spans="2:7" ht="27" customHeight="1">
      <c r="B29" s="6" t="s">
        <v>13</v>
      </c>
      <c r="C29" s="2">
        <v>411293</v>
      </c>
      <c r="D29" s="21">
        <v>0.29788816654788597</v>
      </c>
      <c r="E29" s="2">
        <v>492940</v>
      </c>
      <c r="F29" s="21">
        <v>0.37225494638272166</v>
      </c>
      <c r="G29" s="7">
        <v>0.19851298222921374</v>
      </c>
    </row>
    <row r="30" spans="2:7" ht="27" customHeight="1">
      <c r="B30" s="6" t="s">
        <v>14</v>
      </c>
      <c r="C30" s="2">
        <v>33386</v>
      </c>
      <c r="D30" s="21">
        <v>0.024180558211221007</v>
      </c>
      <c r="E30" s="2">
        <v>45476</v>
      </c>
      <c r="F30" s="21">
        <v>0.03434224437396164</v>
      </c>
      <c r="G30" s="7">
        <v>0.36212783801593484</v>
      </c>
    </row>
    <row r="31" spans="2:7" ht="27" customHeight="1">
      <c r="B31" s="6" t="s">
        <v>15</v>
      </c>
      <c r="C31" s="2">
        <v>155254</v>
      </c>
      <c r="D31" s="21">
        <v>0.11244618656098083</v>
      </c>
      <c r="E31" s="2">
        <v>200477</v>
      </c>
      <c r="F31" s="21">
        <v>0.15139480441020994</v>
      </c>
      <c r="G31" s="7">
        <v>0.29128396047766886</v>
      </c>
    </row>
    <row r="32" spans="2:7" ht="27" customHeight="1">
      <c r="B32" s="6" t="s">
        <v>16</v>
      </c>
      <c r="C32" s="2">
        <v>4329</v>
      </c>
      <c r="D32" s="21">
        <v>0.0031353752020719986</v>
      </c>
      <c r="E32" s="2">
        <v>7743</v>
      </c>
      <c r="F32" s="21">
        <v>0.005847304032623471</v>
      </c>
      <c r="G32" s="7">
        <v>0.7886347886347886</v>
      </c>
    </row>
    <row r="33" spans="2:7" ht="27" customHeight="1">
      <c r="B33" s="6" t="s">
        <v>17</v>
      </c>
      <c r="C33" s="2">
        <v>8824</v>
      </c>
      <c r="D33" s="21">
        <v>0.006390979621871867</v>
      </c>
      <c r="E33" s="2">
        <v>10245</v>
      </c>
      <c r="F33" s="21">
        <v>0.007736746714997735</v>
      </c>
      <c r="G33" s="7">
        <v>0.16103807796917496</v>
      </c>
    </row>
    <row r="34" spans="2:7" ht="27" customHeight="1" thickBot="1">
      <c r="B34" s="6" t="s">
        <v>347</v>
      </c>
      <c r="C34" s="2">
        <v>464323</v>
      </c>
      <c r="D34" s="21">
        <v>0.336296331705169</v>
      </c>
      <c r="E34" s="2">
        <v>231336</v>
      </c>
      <c r="F34" s="21">
        <v>0.1746986859990938</v>
      </c>
      <c r="G34" s="7">
        <v>-0.5017778572243891</v>
      </c>
    </row>
    <row r="35" spans="2:7" s="54" customFormat="1" ht="27" customHeight="1" thickBot="1">
      <c r="B35" s="9" t="s">
        <v>20</v>
      </c>
      <c r="C35" s="198">
        <v>1380696</v>
      </c>
      <c r="D35" s="158">
        <v>1</v>
      </c>
      <c r="E35" s="198">
        <v>1324200</v>
      </c>
      <c r="F35" s="158">
        <v>1</v>
      </c>
      <c r="G35" s="200">
        <v>-0.04091849328164925</v>
      </c>
    </row>
    <row r="36" ht="12.75">
      <c r="B36" t="s">
        <v>287</v>
      </c>
    </row>
    <row r="37" ht="12.75">
      <c r="B37" s="199" t="s">
        <v>349</v>
      </c>
    </row>
    <row r="38" ht="12.75">
      <c r="B38" s="72"/>
    </row>
  </sheetData>
  <sheetProtection password="A5B6" sheet="1" objects="1" scenarios="1"/>
  <mergeCells count="10">
    <mergeCell ref="B3:G3"/>
    <mergeCell ref="B23:G23"/>
    <mergeCell ref="B15:G15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.25" bottom="0.5" header="0.5" footer="0.5"/>
  <pageSetup fitToHeight="1" fitToWidth="1" horizontalDpi="600" verticalDpi="600" orientation="portrait" paperSize="9" scale="94" r:id="rId1"/>
  <headerFooter alignWithMargins="0">
    <oddHeader>&amp;R&amp;"Arial,Bold"&amp;14QUADRO 14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lha15">
    <pageSetUpPr fitToPage="1"/>
  </sheetPr>
  <dimension ref="B3:G37"/>
  <sheetViews>
    <sheetView showGridLines="0" workbookViewId="0" topLeftCell="A3">
      <selection activeCell="C11" sqref="C11:C12"/>
    </sheetView>
  </sheetViews>
  <sheetFormatPr defaultColWidth="9.140625" defaultRowHeight="12.75"/>
  <cols>
    <col min="1" max="1" width="4.5742187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289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93</v>
      </c>
      <c r="C7" s="369"/>
      <c r="D7" s="369"/>
      <c r="E7" s="369"/>
      <c r="F7" s="369"/>
      <c r="G7" s="369"/>
    </row>
    <row r="9" ht="17.25" customHeight="1"/>
    <row r="10" spans="2:5" ht="13.5" thickBot="1">
      <c r="B10" s="68"/>
      <c r="E10" s="68" t="s">
        <v>102</v>
      </c>
    </row>
    <row r="11" spans="2:7" ht="13.5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27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55">
        <v>28794.14</v>
      </c>
      <c r="D16" s="24">
        <v>0.7402325271049011</v>
      </c>
      <c r="E16" s="55">
        <v>31927.83</v>
      </c>
      <c r="F16" s="24">
        <v>0.7222342238327253</v>
      </c>
      <c r="G16" s="25">
        <v>0.10883082460528436</v>
      </c>
    </row>
    <row r="17" spans="2:7" ht="27" customHeight="1">
      <c r="B17" s="6" t="s">
        <v>366</v>
      </c>
      <c r="C17" s="55">
        <v>6362.18</v>
      </c>
      <c r="D17" s="26">
        <v>0.1635573272650706</v>
      </c>
      <c r="E17" s="55">
        <v>7583.98</v>
      </c>
      <c r="F17" s="26">
        <v>0.17155597198002218</v>
      </c>
      <c r="G17" s="25">
        <v>0.19204109283295964</v>
      </c>
    </row>
    <row r="18" spans="2:7" ht="27" customHeight="1">
      <c r="B18" s="6" t="s">
        <v>367</v>
      </c>
      <c r="C18" s="55">
        <v>3623.66</v>
      </c>
      <c r="D18" s="26">
        <v>0.09315614215840257</v>
      </c>
      <c r="E18" s="55">
        <v>4543.92</v>
      </c>
      <c r="F18" s="26">
        <v>0.10278727161720659</v>
      </c>
      <c r="G18" s="25">
        <v>0.25395870473499177</v>
      </c>
    </row>
    <row r="19" spans="2:7" ht="27" customHeight="1" thickBot="1">
      <c r="B19" s="274" t="s">
        <v>368</v>
      </c>
      <c r="C19" s="55">
        <v>118.797</v>
      </c>
      <c r="D19" s="33">
        <v>0.0030540034716258564</v>
      </c>
      <c r="E19" s="55">
        <v>151.3</v>
      </c>
      <c r="F19" s="33">
        <v>0.0034225325700459864</v>
      </c>
      <c r="G19" s="34">
        <v>0.273601185215115</v>
      </c>
    </row>
    <row r="20" spans="2:7" s="54" customFormat="1" ht="27" customHeight="1" thickBot="1">
      <c r="B20" s="9" t="s">
        <v>103</v>
      </c>
      <c r="C20" s="291">
        <v>38898.776999999995</v>
      </c>
      <c r="D20" s="286">
        <v>1</v>
      </c>
      <c r="E20" s="291">
        <v>44207.03</v>
      </c>
      <c r="F20" s="158">
        <v>1</v>
      </c>
      <c r="G20" s="200">
        <v>0.13646323636344673</v>
      </c>
    </row>
    <row r="21" spans="2:7" ht="27" customHeight="1" thickBot="1">
      <c r="B21" s="13"/>
      <c r="C21" s="14"/>
      <c r="D21" s="29"/>
      <c r="E21" s="14"/>
      <c r="F21" s="29"/>
      <c r="G21" s="30"/>
    </row>
    <row r="22" spans="2:7" ht="27" customHeight="1" thickBot="1">
      <c r="B22" s="387" t="s">
        <v>10</v>
      </c>
      <c r="C22" s="388"/>
      <c r="D22" s="388"/>
      <c r="E22" s="388"/>
      <c r="F22" s="388"/>
      <c r="G22" s="389"/>
    </row>
    <row r="23" spans="2:7" ht="27" customHeight="1">
      <c r="B23" s="6" t="s">
        <v>258</v>
      </c>
      <c r="C23" s="287">
        <v>1318.79</v>
      </c>
      <c r="D23" s="288">
        <v>0.03963534127570926</v>
      </c>
      <c r="E23" s="287">
        <v>1410.21</v>
      </c>
      <c r="F23" s="288">
        <v>0.04502085975121539</v>
      </c>
      <c r="G23" s="25">
        <v>0.0693211201176837</v>
      </c>
    </row>
    <row r="24" spans="2:7" ht="27" customHeight="1">
      <c r="B24" s="6" t="s">
        <v>22</v>
      </c>
      <c r="C24" s="287">
        <v>308.41</v>
      </c>
      <c r="D24" s="289">
        <v>0.00926905390762858</v>
      </c>
      <c r="E24" s="287">
        <v>421.35</v>
      </c>
      <c r="F24" s="289">
        <v>0.01345157051515349</v>
      </c>
      <c r="G24" s="25">
        <v>0.36620083654875</v>
      </c>
    </row>
    <row r="25" spans="2:7" ht="27" customHeight="1">
      <c r="B25" s="6" t="s">
        <v>269</v>
      </c>
      <c r="C25" s="287">
        <v>19.65</v>
      </c>
      <c r="D25" s="289">
        <v>0.0005905674565834492</v>
      </c>
      <c r="E25" s="287">
        <v>24.66</v>
      </c>
      <c r="F25" s="289">
        <v>0.0007872688475226891</v>
      </c>
      <c r="G25" s="25">
        <v>0.2549618320610688</v>
      </c>
    </row>
    <row r="26" spans="2:7" ht="27" customHeight="1">
      <c r="B26" s="6" t="s">
        <v>19</v>
      </c>
      <c r="C26" s="287">
        <v>366.335</v>
      </c>
      <c r="D26" s="289">
        <v>0.011009950595801416</v>
      </c>
      <c r="E26" s="287">
        <v>420.41</v>
      </c>
      <c r="F26" s="289">
        <v>0.0134215610781433</v>
      </c>
      <c r="G26" s="25">
        <v>0.1476107933994842</v>
      </c>
    </row>
    <row r="27" spans="2:7" ht="27" customHeight="1">
      <c r="B27" s="6" t="s">
        <v>276</v>
      </c>
      <c r="C27" s="287">
        <v>1064.245</v>
      </c>
      <c r="D27" s="289">
        <v>0.03198516350288309</v>
      </c>
      <c r="E27" s="287">
        <v>1881.55</v>
      </c>
      <c r="F27" s="289">
        <v>0.06006835766651727</v>
      </c>
      <c r="G27" s="25">
        <v>0.7679669624945386</v>
      </c>
    </row>
    <row r="28" spans="2:7" ht="27" customHeight="1">
      <c r="B28" s="6" t="s">
        <v>13</v>
      </c>
      <c r="C28" s="287">
        <v>8919.217</v>
      </c>
      <c r="D28" s="289">
        <v>0.2680610329977538</v>
      </c>
      <c r="E28" s="287">
        <v>11758.64</v>
      </c>
      <c r="F28" s="289">
        <v>0.3753937940484263</v>
      </c>
      <c r="G28" s="25">
        <v>0.31834890887843614</v>
      </c>
    </row>
    <row r="29" spans="2:7" ht="27" customHeight="1">
      <c r="B29" s="6" t="s">
        <v>14</v>
      </c>
      <c r="C29" s="287">
        <v>741.391</v>
      </c>
      <c r="D29" s="289">
        <v>0.02228200494676132</v>
      </c>
      <c r="E29" s="287">
        <v>1141.12</v>
      </c>
      <c r="F29" s="289">
        <v>0.036430179533053164</v>
      </c>
      <c r="G29" s="25">
        <v>0.5391608476498905</v>
      </c>
    </row>
    <row r="30" spans="2:7" ht="27" customHeight="1">
      <c r="B30" s="6" t="s">
        <v>15</v>
      </c>
      <c r="C30" s="287">
        <v>3396.606</v>
      </c>
      <c r="D30" s="289">
        <v>0.10208269549293043</v>
      </c>
      <c r="E30" s="287">
        <v>5291.28</v>
      </c>
      <c r="F30" s="289">
        <v>0.16892375942902899</v>
      </c>
      <c r="G30" s="25">
        <v>0.5578138883344137</v>
      </c>
    </row>
    <row r="31" spans="2:7" ht="27" customHeight="1">
      <c r="B31" s="6" t="s">
        <v>16</v>
      </c>
      <c r="C31" s="287">
        <v>183.401</v>
      </c>
      <c r="D31" s="289">
        <v>0.0055119929824356826</v>
      </c>
      <c r="E31" s="287">
        <v>388.73</v>
      </c>
      <c r="F31" s="289">
        <v>0.01241017920103386</v>
      </c>
      <c r="G31" s="25">
        <v>1.1195631430581077</v>
      </c>
    </row>
    <row r="32" spans="2:7" ht="27" customHeight="1">
      <c r="B32" s="6" t="s">
        <v>17</v>
      </c>
      <c r="C32" s="287">
        <v>118.981</v>
      </c>
      <c r="D32" s="289">
        <v>0.003575893463193657</v>
      </c>
      <c r="E32" s="287">
        <v>148.13</v>
      </c>
      <c r="F32" s="289">
        <v>0.004729040323744361</v>
      </c>
      <c r="G32" s="25">
        <v>0.24498869567409925</v>
      </c>
    </row>
    <row r="33" spans="2:7" ht="27" customHeight="1" thickBot="1">
      <c r="B33" s="6" t="s">
        <v>347</v>
      </c>
      <c r="C33" s="287">
        <v>16836.057</v>
      </c>
      <c r="D33" s="289">
        <v>0.5059963033783194</v>
      </c>
      <c r="E33" s="287">
        <v>8437.4</v>
      </c>
      <c r="F33" s="289">
        <v>0.2693634296061613</v>
      </c>
      <c r="G33" s="25">
        <v>-0.498849403990495</v>
      </c>
    </row>
    <row r="34" spans="2:7" s="54" customFormat="1" ht="27" customHeight="1" thickBot="1">
      <c r="B34" s="9" t="s">
        <v>20</v>
      </c>
      <c r="C34" s="291">
        <v>33273.083</v>
      </c>
      <c r="D34" s="286">
        <v>1</v>
      </c>
      <c r="E34" s="291">
        <v>31323.48</v>
      </c>
      <c r="F34" s="286">
        <v>1</v>
      </c>
      <c r="G34" s="200">
        <v>-0.05859399923956559</v>
      </c>
    </row>
    <row r="35" s="54" customFormat="1" ht="12.75">
      <c r="B35" s="72" t="s">
        <v>290</v>
      </c>
    </row>
    <row r="36" ht="12.75">
      <c r="B36" t="s">
        <v>287</v>
      </c>
    </row>
    <row r="37" ht="12.75">
      <c r="B37" s="199" t="s">
        <v>349</v>
      </c>
    </row>
    <row r="38" ht="27" customHeight="1"/>
    <row r="39" ht="27" customHeight="1"/>
    <row r="40" ht="27" customHeight="1"/>
    <row r="41" ht="27" customHeight="1"/>
  </sheetData>
  <sheetProtection password="A5B6" sheet="1" objects="1" scenarios="1"/>
  <mergeCells count="10">
    <mergeCell ref="B3:G3"/>
    <mergeCell ref="B22:G22"/>
    <mergeCell ref="B15:G15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" bottom="0.5" header="0.5" footer="0.5"/>
  <pageSetup fitToHeight="1" fitToWidth="1" horizontalDpi="600" verticalDpi="600" orientation="portrait" paperSize="9" scale="94" r:id="rId1"/>
  <headerFooter alignWithMargins="0">
    <oddHeader>&amp;R&amp;"Arial,Bold"&amp;14QUADRO 15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16">
    <pageSetUpPr fitToPage="1"/>
  </sheetPr>
  <dimension ref="B3:G38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4.0039062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67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61</v>
      </c>
      <c r="C7" s="369"/>
      <c r="D7" s="369"/>
      <c r="E7" s="369"/>
      <c r="F7" s="369"/>
      <c r="G7" s="369"/>
    </row>
    <row r="9" ht="17.25" customHeight="1"/>
    <row r="10" ht="13.5" thickBot="1"/>
    <row r="11" spans="2:7" ht="13.5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55">
        <v>969776</v>
      </c>
      <c r="D16" s="24">
        <v>0.8364688032886854</v>
      </c>
      <c r="E16" s="55">
        <v>942973</v>
      </c>
      <c r="F16" s="24">
        <v>0.7921759672300266</v>
      </c>
      <c r="G16" s="25">
        <v>-0.027638341225190148</v>
      </c>
    </row>
    <row r="17" spans="2:7" ht="27" customHeight="1">
      <c r="B17" s="6" t="s">
        <v>366</v>
      </c>
      <c r="C17" s="55">
        <v>106611</v>
      </c>
      <c r="D17" s="26">
        <v>0.09195605540600102</v>
      </c>
      <c r="E17" s="55">
        <v>148012</v>
      </c>
      <c r="F17" s="26">
        <v>0.1243424247159258</v>
      </c>
      <c r="G17" s="25">
        <v>0.3883370383919108</v>
      </c>
    </row>
    <row r="18" spans="2:7" ht="27" customHeight="1">
      <c r="B18" s="6" t="s">
        <v>367</v>
      </c>
      <c r="C18" s="55">
        <v>80709</v>
      </c>
      <c r="D18" s="26">
        <v>0.06961459207551694</v>
      </c>
      <c r="E18" s="55">
        <v>96167</v>
      </c>
      <c r="F18" s="26">
        <v>0.08078830066248978</v>
      </c>
      <c r="G18" s="25">
        <v>0.19152758676231896</v>
      </c>
    </row>
    <row r="19" spans="2:7" ht="27" customHeight="1" thickBot="1">
      <c r="B19" s="274" t="s">
        <v>368</v>
      </c>
      <c r="C19" s="55">
        <v>2273</v>
      </c>
      <c r="D19" s="33">
        <v>0.001960549229796553</v>
      </c>
      <c r="E19" s="55">
        <v>3206</v>
      </c>
      <c r="F19" s="33">
        <v>0.0026933073915578337</v>
      </c>
      <c r="G19" s="34">
        <v>0.4104707435107787</v>
      </c>
    </row>
    <row r="20" spans="2:7" s="54" customFormat="1" ht="27" customHeight="1" thickBot="1">
      <c r="B20" s="9" t="s">
        <v>12</v>
      </c>
      <c r="C20" s="198">
        <v>1159369</v>
      </c>
      <c r="D20" s="158">
        <v>1</v>
      </c>
      <c r="E20" s="198">
        <v>1190358</v>
      </c>
      <c r="F20" s="158">
        <v>1</v>
      </c>
      <c r="G20" s="200">
        <v>0.02672919493276084</v>
      </c>
    </row>
    <row r="21" spans="2:7" ht="27" customHeight="1">
      <c r="B21" s="13"/>
      <c r="C21" s="14"/>
      <c r="D21" s="29"/>
      <c r="E21" s="14"/>
      <c r="F21" s="29"/>
      <c r="G21" s="30"/>
    </row>
    <row r="22" spans="2:7" s="17" customFormat="1" ht="27" customHeight="1" thickBot="1">
      <c r="B22" s="13"/>
      <c r="C22" s="14"/>
      <c r="D22" s="29"/>
      <c r="E22" s="14"/>
      <c r="F22" s="29"/>
      <c r="G22" s="30"/>
    </row>
    <row r="23" spans="2:7" ht="27" customHeight="1" thickBot="1">
      <c r="B23" s="387" t="s">
        <v>10</v>
      </c>
      <c r="C23" s="388"/>
      <c r="D23" s="388"/>
      <c r="E23" s="388"/>
      <c r="F23" s="388"/>
      <c r="G23" s="389"/>
    </row>
    <row r="24" spans="2:7" ht="27" customHeight="1">
      <c r="B24" s="6" t="s">
        <v>258</v>
      </c>
      <c r="C24" s="35">
        <v>93429</v>
      </c>
      <c r="D24" s="24">
        <v>0.10624477611940299</v>
      </c>
      <c r="E24" s="35">
        <v>92672</v>
      </c>
      <c r="F24" s="24">
        <v>0.11407174535728046</v>
      </c>
      <c r="G24" s="25">
        <v>-0.008102409316165217</v>
      </c>
    </row>
    <row r="25" spans="2:7" ht="27" customHeight="1">
      <c r="B25" s="6" t="s">
        <v>22</v>
      </c>
      <c r="C25" s="2">
        <v>15226</v>
      </c>
      <c r="D25" s="26">
        <v>0.01731457000710732</v>
      </c>
      <c r="E25" s="2">
        <v>18083</v>
      </c>
      <c r="F25" s="26">
        <v>0.02225871213846364</v>
      </c>
      <c r="G25" s="25">
        <v>0.18763956390384867</v>
      </c>
    </row>
    <row r="26" spans="2:7" ht="27" customHeight="1">
      <c r="B26" s="6" t="s">
        <v>269</v>
      </c>
      <c r="C26" s="2">
        <v>389</v>
      </c>
      <c r="D26" s="26">
        <v>0.0004423596304193319</v>
      </c>
      <c r="E26" s="2">
        <v>507</v>
      </c>
      <c r="F26" s="26">
        <v>0.0006240760412653358</v>
      </c>
      <c r="G26" s="25">
        <v>0.3033419023136247</v>
      </c>
    </row>
    <row r="27" spans="2:7" ht="27" customHeight="1">
      <c r="B27" s="6" t="s">
        <v>19</v>
      </c>
      <c r="C27" s="2">
        <v>31981</v>
      </c>
      <c r="D27" s="26">
        <v>0.03636787491115849</v>
      </c>
      <c r="E27" s="2">
        <v>33778</v>
      </c>
      <c r="F27" s="26">
        <v>0.041577989194991144</v>
      </c>
      <c r="G27" s="25">
        <v>0.05618961258247084</v>
      </c>
    </row>
    <row r="28" spans="2:7" ht="27" customHeight="1">
      <c r="B28" s="6" t="s">
        <v>276</v>
      </c>
      <c r="C28" s="2">
        <v>23978</v>
      </c>
      <c r="D28" s="26">
        <v>0.027267093105899077</v>
      </c>
      <c r="E28" s="2">
        <v>36338</v>
      </c>
      <c r="F28" s="26">
        <v>0.04472914238165635</v>
      </c>
      <c r="G28" s="25">
        <v>0.515472516473434</v>
      </c>
    </row>
    <row r="29" spans="2:7" ht="27" customHeight="1">
      <c r="B29" s="6" t="s">
        <v>13</v>
      </c>
      <c r="C29" s="2">
        <v>249589</v>
      </c>
      <c r="D29" s="26">
        <v>0.28382544420753375</v>
      </c>
      <c r="E29" s="2">
        <v>299900</v>
      </c>
      <c r="F29" s="26">
        <v>0.3691526721409747</v>
      </c>
      <c r="G29" s="25">
        <v>0.2015753899410631</v>
      </c>
    </row>
    <row r="30" spans="2:7" ht="27" customHeight="1">
      <c r="B30" s="6" t="s">
        <v>14</v>
      </c>
      <c r="C30" s="2">
        <v>20218</v>
      </c>
      <c r="D30" s="26">
        <v>0.02299132906894101</v>
      </c>
      <c r="E30" s="2">
        <v>27872</v>
      </c>
      <c r="F30" s="26">
        <v>0.03430818031981743</v>
      </c>
      <c r="G30" s="25">
        <v>0.3785735483232763</v>
      </c>
    </row>
    <row r="31" spans="2:7" ht="27" customHeight="1">
      <c r="B31" s="6" t="s">
        <v>15</v>
      </c>
      <c r="C31" s="2">
        <v>89616</v>
      </c>
      <c r="D31" s="26">
        <v>0.10190874200426439</v>
      </c>
      <c r="E31" s="2">
        <v>123902</v>
      </c>
      <c r="F31" s="26">
        <v>0.1525133523961689</v>
      </c>
      <c r="G31" s="25">
        <v>0.382587930726656</v>
      </c>
    </row>
    <row r="32" spans="2:7" ht="27" customHeight="1">
      <c r="B32" s="6" t="s">
        <v>16</v>
      </c>
      <c r="C32" s="2">
        <v>3570</v>
      </c>
      <c r="D32" s="26">
        <v>0.004059701492537314</v>
      </c>
      <c r="E32" s="2">
        <v>6438</v>
      </c>
      <c r="F32" s="26">
        <v>0.007924657896777577</v>
      </c>
      <c r="G32" s="25">
        <v>0.8033613445378152</v>
      </c>
    </row>
    <row r="33" spans="2:7" ht="27" customHeight="1">
      <c r="B33" s="6" t="s">
        <v>17</v>
      </c>
      <c r="C33" s="2">
        <v>6025</v>
      </c>
      <c r="D33" s="26">
        <v>0.006851457000710732</v>
      </c>
      <c r="E33" s="2">
        <v>6724</v>
      </c>
      <c r="F33" s="26">
        <v>0.00827670079185033</v>
      </c>
      <c r="G33" s="25">
        <v>0.11601659751037345</v>
      </c>
    </row>
    <row r="34" spans="2:7" ht="27" customHeight="1" thickBot="1">
      <c r="B34" s="6" t="s">
        <v>347</v>
      </c>
      <c r="C34" s="2">
        <v>345354</v>
      </c>
      <c r="D34" s="26">
        <v>0.3927266524520256</v>
      </c>
      <c r="E34" s="2">
        <v>166187</v>
      </c>
      <c r="F34" s="26">
        <v>0.20456277134075412</v>
      </c>
      <c r="G34" s="25">
        <v>-0.5187923116570244</v>
      </c>
    </row>
    <row r="35" spans="2:7" s="54" customFormat="1" ht="27" customHeight="1" thickBot="1">
      <c r="B35" s="9" t="s">
        <v>20</v>
      </c>
      <c r="C35" s="198">
        <v>879375</v>
      </c>
      <c r="D35" s="158">
        <v>1</v>
      </c>
      <c r="E35" s="198">
        <v>812401</v>
      </c>
      <c r="F35" s="158">
        <v>1</v>
      </c>
      <c r="G35" s="200">
        <v>-0.07616090973702914</v>
      </c>
    </row>
    <row r="36" ht="12.75">
      <c r="B36" t="s">
        <v>287</v>
      </c>
    </row>
    <row r="37" ht="12.75">
      <c r="B37" s="199" t="s">
        <v>349</v>
      </c>
    </row>
    <row r="38" ht="12.75">
      <c r="B38" s="72"/>
    </row>
  </sheetData>
  <sheetProtection password="A5B6" sheet="1" objects="1" scenarios="1"/>
  <mergeCells count="10">
    <mergeCell ref="B23:G23"/>
    <mergeCell ref="B15:G15"/>
    <mergeCell ref="B3:G3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17">
    <pageSetUpPr fitToPage="1"/>
  </sheetPr>
  <dimension ref="B3:G37"/>
  <sheetViews>
    <sheetView showGridLines="0" workbookViewId="0" topLeftCell="A1">
      <selection activeCell="B11" sqref="B11:B12"/>
    </sheetView>
  </sheetViews>
  <sheetFormatPr defaultColWidth="9.140625" defaultRowHeight="12.75"/>
  <cols>
    <col min="1" max="1" width="3.28125" style="0" customWidth="1"/>
    <col min="2" max="2" width="47.8515625" style="0" customWidth="1"/>
    <col min="3" max="3" width="10.7109375" style="0" customWidth="1"/>
    <col min="4" max="4" width="9.7109375" style="0" customWidth="1"/>
    <col min="5" max="5" width="10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97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93</v>
      </c>
      <c r="C7" s="369"/>
      <c r="D7" s="369"/>
      <c r="E7" s="369"/>
      <c r="F7" s="369"/>
      <c r="G7" s="369"/>
    </row>
    <row r="9" ht="17.25" customHeight="1"/>
    <row r="10" spans="2:7" ht="13.5" thickBot="1">
      <c r="B10" s="68"/>
      <c r="D10" s="68"/>
      <c r="E10" s="68"/>
      <c r="G10" s="277" t="s">
        <v>102</v>
      </c>
    </row>
    <row r="11" spans="2:7" ht="19.5" customHeight="1" thickBot="1">
      <c r="B11" s="366" t="s">
        <v>11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4" customHeight="1">
      <c r="B13" s="10"/>
      <c r="C13" s="10"/>
      <c r="D13" s="10"/>
      <c r="E13" s="10"/>
      <c r="F13" s="10"/>
      <c r="G13" s="12"/>
    </row>
    <row r="14" spans="2:7" ht="13.5" thickBot="1">
      <c r="B14" s="11"/>
      <c r="C14" s="11"/>
      <c r="D14" s="11"/>
      <c r="E14" s="11"/>
      <c r="F14" s="11"/>
      <c r="G14" s="12"/>
    </row>
    <row r="15" spans="2:7" ht="30" customHeight="1" thickBot="1">
      <c r="B15" s="387" t="s">
        <v>8</v>
      </c>
      <c r="C15" s="388"/>
      <c r="D15" s="388"/>
      <c r="E15" s="388"/>
      <c r="F15" s="388"/>
      <c r="G15" s="389"/>
    </row>
    <row r="16" spans="2:7" ht="27" customHeight="1">
      <c r="B16" s="6" t="s">
        <v>9</v>
      </c>
      <c r="C16" s="287">
        <v>2182.671</v>
      </c>
      <c r="D16" s="288">
        <v>0.8277375202509603</v>
      </c>
      <c r="E16" s="287">
        <v>2602.54</v>
      </c>
      <c r="F16" s="288">
        <v>0.7967268118559699</v>
      </c>
      <c r="G16" s="25">
        <v>0.1923647677547373</v>
      </c>
    </row>
    <row r="17" spans="2:7" ht="27" customHeight="1">
      <c r="B17" s="6" t="s">
        <v>366</v>
      </c>
      <c r="C17" s="287">
        <v>205.855</v>
      </c>
      <c r="D17" s="289">
        <v>0.078066693162305</v>
      </c>
      <c r="E17" s="287">
        <v>309.25</v>
      </c>
      <c r="F17" s="289">
        <v>0.09467203830352605</v>
      </c>
      <c r="G17" s="25">
        <v>0.5022710160064123</v>
      </c>
    </row>
    <row r="18" spans="2:7" ht="27" customHeight="1">
      <c r="B18" s="6" t="s">
        <v>367</v>
      </c>
      <c r="C18" s="287">
        <v>243.078</v>
      </c>
      <c r="D18" s="289">
        <v>0.09218282597219779</v>
      </c>
      <c r="E18" s="287">
        <v>348.09</v>
      </c>
      <c r="F18" s="289">
        <v>0.10656229527267383</v>
      </c>
      <c r="G18" s="25">
        <v>0.43200947843901943</v>
      </c>
    </row>
    <row r="19" spans="2:7" ht="27" customHeight="1" thickBot="1">
      <c r="B19" s="274" t="s">
        <v>368</v>
      </c>
      <c r="C19" s="287">
        <v>5.308</v>
      </c>
      <c r="D19" s="290">
        <v>0.002012960614537004</v>
      </c>
      <c r="E19" s="287">
        <v>6.66</v>
      </c>
      <c r="F19" s="290">
        <v>0.0020388545678301814</v>
      </c>
      <c r="G19" s="34">
        <v>0.25470987189148464</v>
      </c>
    </row>
    <row r="20" spans="2:7" s="54" customFormat="1" ht="27" customHeight="1" thickBot="1">
      <c r="B20" s="9" t="s">
        <v>12</v>
      </c>
      <c r="C20" s="291">
        <v>2636.912</v>
      </c>
      <c r="D20" s="286">
        <v>1</v>
      </c>
      <c r="E20" s="291">
        <v>3266.54</v>
      </c>
      <c r="F20" s="286">
        <v>1</v>
      </c>
      <c r="G20" s="200">
        <v>0.23877474864538528</v>
      </c>
    </row>
    <row r="21" spans="2:7" ht="27" customHeight="1">
      <c r="B21" s="13"/>
      <c r="C21" s="14"/>
      <c r="D21" s="29"/>
      <c r="E21" s="14"/>
      <c r="F21" s="29"/>
      <c r="G21" s="30"/>
    </row>
    <row r="22" spans="2:7" s="17" customFormat="1" ht="27" customHeight="1" thickBot="1">
      <c r="B22" s="13"/>
      <c r="C22" s="14"/>
      <c r="D22" s="29"/>
      <c r="E22" s="14"/>
      <c r="F22" s="29"/>
      <c r="G22" s="30"/>
    </row>
    <row r="23" spans="2:7" ht="27" customHeight="1" thickBot="1">
      <c r="B23" s="387" t="s">
        <v>10</v>
      </c>
      <c r="C23" s="388"/>
      <c r="D23" s="388"/>
      <c r="E23" s="388"/>
      <c r="F23" s="388"/>
      <c r="G23" s="389"/>
    </row>
    <row r="24" spans="2:7" ht="27" customHeight="1">
      <c r="B24" s="6" t="s">
        <v>258</v>
      </c>
      <c r="C24" s="287">
        <v>90.994</v>
      </c>
      <c r="D24" s="288">
        <v>0.01898149036636275</v>
      </c>
      <c r="E24" s="287">
        <v>105.01</v>
      </c>
      <c r="F24" s="288">
        <v>0.0238417963650399</v>
      </c>
      <c r="G24" s="25">
        <v>0.15403213398685633</v>
      </c>
    </row>
    <row r="25" spans="2:7" ht="27" customHeight="1">
      <c r="B25" s="6" t="s">
        <v>22</v>
      </c>
      <c r="C25" s="287">
        <v>44.877</v>
      </c>
      <c r="D25" s="289">
        <v>0.009361412215874247</v>
      </c>
      <c r="E25" s="287">
        <v>70.5</v>
      </c>
      <c r="F25" s="289">
        <v>0.016006538841399038</v>
      </c>
      <c r="G25" s="25">
        <v>0.5709606257102746</v>
      </c>
    </row>
    <row r="26" spans="2:7" ht="27" customHeight="1">
      <c r="B26" s="6" t="s">
        <v>269</v>
      </c>
      <c r="C26" s="287">
        <v>3.092</v>
      </c>
      <c r="D26" s="289">
        <v>0.0006449960240542631</v>
      </c>
      <c r="E26" s="287">
        <v>4.44</v>
      </c>
      <c r="F26" s="289">
        <v>0.0010080713823519395</v>
      </c>
      <c r="G26" s="25">
        <v>0.43596377749029763</v>
      </c>
    </row>
    <row r="27" spans="2:7" ht="27" customHeight="1">
      <c r="B27" s="6" t="s">
        <v>19</v>
      </c>
      <c r="C27" s="287">
        <v>33.252</v>
      </c>
      <c r="D27" s="289">
        <v>0.006936419078865576</v>
      </c>
      <c r="E27" s="287">
        <v>37.67</v>
      </c>
      <c r="F27" s="289">
        <v>0.008552713732702152</v>
      </c>
      <c r="G27" s="25">
        <v>0.13286418862023333</v>
      </c>
    </row>
    <row r="28" spans="2:7" ht="27" customHeight="1">
      <c r="B28" s="6" t="s">
        <v>276</v>
      </c>
      <c r="C28" s="287">
        <v>160.237</v>
      </c>
      <c r="D28" s="289">
        <v>0.03342568819740717</v>
      </c>
      <c r="E28" s="287">
        <v>314.96</v>
      </c>
      <c r="F28" s="289">
        <v>0.07150949607783036</v>
      </c>
      <c r="G28" s="25">
        <v>0.9655884720757377</v>
      </c>
    </row>
    <row r="29" spans="2:7" ht="27" customHeight="1">
      <c r="B29" s="6" t="s">
        <v>13</v>
      </c>
      <c r="C29" s="287">
        <v>1010.103</v>
      </c>
      <c r="D29" s="289">
        <v>0.21070906173521453</v>
      </c>
      <c r="E29" s="287">
        <v>1426.45</v>
      </c>
      <c r="F29" s="289">
        <v>0.32386563589097384</v>
      </c>
      <c r="G29" s="25">
        <v>0.41218271800004563</v>
      </c>
    </row>
    <row r="30" spans="2:7" ht="27" customHeight="1">
      <c r="B30" s="6" t="s">
        <v>14</v>
      </c>
      <c r="C30" s="287">
        <v>98.68</v>
      </c>
      <c r="D30" s="289">
        <v>0.020584801957850805</v>
      </c>
      <c r="E30" s="287">
        <v>168.04</v>
      </c>
      <c r="F30" s="289">
        <v>0.03815232321856304</v>
      </c>
      <c r="G30" s="25">
        <v>0.7028779894608834</v>
      </c>
    </row>
    <row r="31" spans="2:7" ht="27" customHeight="1">
      <c r="B31" s="6" t="s">
        <v>15</v>
      </c>
      <c r="C31" s="287">
        <v>356.796</v>
      </c>
      <c r="D31" s="289">
        <v>0.07442820226341038</v>
      </c>
      <c r="E31" s="287">
        <v>652.69</v>
      </c>
      <c r="F31" s="289">
        <v>0.14818876363677644</v>
      </c>
      <c r="G31" s="25">
        <v>0.8293086245361497</v>
      </c>
    </row>
    <row r="32" spans="2:7" ht="27" customHeight="1">
      <c r="B32" s="6" t="s">
        <v>16</v>
      </c>
      <c r="C32" s="287">
        <v>35.2</v>
      </c>
      <c r="D32" s="289">
        <v>0.007342774918082168</v>
      </c>
      <c r="E32" s="287">
        <v>80.2</v>
      </c>
      <c r="F32" s="289">
        <v>0.018208856951492238</v>
      </c>
      <c r="G32" s="25">
        <v>1.2784090909090908</v>
      </c>
    </row>
    <row r="33" spans="2:7" ht="27" customHeight="1">
      <c r="B33" s="6" t="s">
        <v>17</v>
      </c>
      <c r="C33" s="287">
        <v>11.594</v>
      </c>
      <c r="D33" s="289">
        <v>0.002418526488643314</v>
      </c>
      <c r="E33" s="287">
        <v>15.11</v>
      </c>
      <c r="F33" s="289">
        <v>0.00343062130345446</v>
      </c>
      <c r="G33" s="25">
        <v>0.3032603070553735</v>
      </c>
    </row>
    <row r="34" spans="2:7" ht="27" customHeight="1" thickBot="1">
      <c r="B34" s="6" t="s">
        <v>347</v>
      </c>
      <c r="C34" s="287">
        <v>2949.0029999999997</v>
      </c>
      <c r="D34" s="289">
        <v>0.6151666267542348</v>
      </c>
      <c r="E34" s="287">
        <v>1529.38</v>
      </c>
      <c r="F34" s="289">
        <v>0.3472351825994165</v>
      </c>
      <c r="G34" s="25">
        <v>-0.4813908293752159</v>
      </c>
    </row>
    <row r="35" spans="2:7" s="54" customFormat="1" ht="27" customHeight="1" thickBot="1">
      <c r="B35" s="9" t="s">
        <v>20</v>
      </c>
      <c r="C35" s="291">
        <v>4793.8279999999995</v>
      </c>
      <c r="D35" s="286">
        <v>1</v>
      </c>
      <c r="E35" s="291">
        <v>4404.45</v>
      </c>
      <c r="F35" s="286">
        <v>1</v>
      </c>
      <c r="G35" s="200">
        <v>-0.08122485829695993</v>
      </c>
    </row>
    <row r="36" ht="12.75">
      <c r="B36" t="s">
        <v>287</v>
      </c>
    </row>
    <row r="37" ht="12.75">
      <c r="B37" s="199" t="s">
        <v>349</v>
      </c>
    </row>
  </sheetData>
  <sheetProtection password="A5B6" sheet="1" objects="1" scenarios="1"/>
  <mergeCells count="10">
    <mergeCell ref="B23:G23"/>
    <mergeCell ref="B15:G15"/>
    <mergeCell ref="B3:G3"/>
    <mergeCell ref="B5:G5"/>
    <mergeCell ref="B7:G7"/>
    <mergeCell ref="D11:D12"/>
    <mergeCell ref="E11:E12"/>
    <mergeCell ref="F11:F12"/>
    <mergeCell ref="B11:B12"/>
    <mergeCell ref="C11:C12"/>
  </mergeCells>
  <printOptions horizontalCentered="1"/>
  <pageMargins left="0.5" right="0.5" top="1.5" bottom="0.5" header="0.5" footer="0.5"/>
  <pageSetup fitToHeight="1" fitToWidth="1" horizontalDpi="600" verticalDpi="600" orientation="portrait" paperSize="9" scale="86" r:id="rId1"/>
  <headerFooter alignWithMargins="0">
    <oddHeader>&amp;R&amp;"Arial,Bold"&amp;14QUADRO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L107"/>
  <sheetViews>
    <sheetView showGridLines="0" workbookViewId="0" topLeftCell="A1">
      <selection activeCell="B12" sqref="B12:L12"/>
    </sheetView>
  </sheetViews>
  <sheetFormatPr defaultColWidth="9.140625" defaultRowHeight="12.75"/>
  <cols>
    <col min="1" max="1" width="2.7109375" style="0" customWidth="1"/>
    <col min="12" max="12" width="11.57421875" style="0" customWidth="1"/>
  </cols>
  <sheetData>
    <row r="1" spans="2:12" ht="18.75">
      <c r="B1" s="361" t="s">
        <v>100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4" spans="2:12" ht="18.75">
      <c r="B4" s="361" t="s">
        <v>230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6" spans="2:12" ht="18.75">
      <c r="B6" s="362" t="s">
        <v>351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</row>
    <row r="8" spans="2:12" ht="18.75">
      <c r="B8" s="361" t="s">
        <v>155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</row>
    <row r="9" spans="2:12" ht="18.75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8.75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ht="13.5" thickBot="1"/>
    <row r="12" spans="2:12" ht="15.75" thickBot="1">
      <c r="B12" s="379" t="s">
        <v>373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1"/>
    </row>
    <row r="13" ht="13.5" thickBot="1"/>
    <row r="14" spans="2:12" ht="16.5" thickBot="1">
      <c r="B14" s="377" t="s">
        <v>231</v>
      </c>
      <c r="C14" s="363"/>
      <c r="D14" s="363"/>
      <c r="E14" s="363"/>
      <c r="F14" s="363"/>
      <c r="G14" s="137"/>
      <c r="H14" s="137"/>
      <c r="I14" s="137"/>
      <c r="J14" s="137"/>
      <c r="K14" s="137"/>
      <c r="L14" s="138"/>
    </row>
    <row r="15" spans="2:12" ht="15.75">
      <c r="B15" s="179" t="s">
        <v>156</v>
      </c>
      <c r="C15" s="139" t="s">
        <v>157</v>
      </c>
      <c r="D15" s="139"/>
      <c r="E15" s="139"/>
      <c r="F15" s="139"/>
      <c r="G15" s="139"/>
      <c r="H15" s="139"/>
      <c r="I15" s="139"/>
      <c r="J15" s="139"/>
      <c r="K15" s="139"/>
      <c r="L15" s="141"/>
    </row>
    <row r="16" spans="2:12" ht="15.75">
      <c r="B16" s="180" t="s">
        <v>158</v>
      </c>
      <c r="C16" s="139" t="s">
        <v>159</v>
      </c>
      <c r="D16" s="139"/>
      <c r="E16" s="139"/>
      <c r="F16" s="139"/>
      <c r="G16" s="139"/>
      <c r="H16" s="139"/>
      <c r="I16" s="139"/>
      <c r="J16" s="139"/>
      <c r="K16" s="139"/>
      <c r="L16" s="141"/>
    </row>
    <row r="17" spans="2:12" ht="15.75">
      <c r="B17" s="180" t="s">
        <v>160</v>
      </c>
      <c r="C17" s="139" t="s">
        <v>294</v>
      </c>
      <c r="D17" s="139"/>
      <c r="E17" s="139"/>
      <c r="F17" s="139"/>
      <c r="G17" s="139"/>
      <c r="H17" s="139"/>
      <c r="I17" s="139"/>
      <c r="J17" s="139"/>
      <c r="K17" s="139"/>
      <c r="L17" s="141"/>
    </row>
    <row r="18" spans="2:12" ht="16.5" thickBot="1">
      <c r="B18" s="181" t="s">
        <v>161</v>
      </c>
      <c r="C18" s="140" t="s">
        <v>162</v>
      </c>
      <c r="D18" s="140"/>
      <c r="E18" s="140"/>
      <c r="F18" s="140"/>
      <c r="G18" s="140"/>
      <c r="H18" s="140"/>
      <c r="I18" s="140"/>
      <c r="J18" s="140"/>
      <c r="K18" s="140"/>
      <c r="L18" s="142"/>
    </row>
    <row r="19" spans="2:12" ht="15.75">
      <c r="B19" s="150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2:12" ht="15.75" thickBo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</row>
    <row r="21" spans="2:12" ht="16.5" thickBot="1">
      <c r="B21" s="377" t="s">
        <v>232</v>
      </c>
      <c r="C21" s="378"/>
      <c r="D21" s="378"/>
      <c r="E21" s="378"/>
      <c r="F21" s="378"/>
      <c r="G21" s="144"/>
      <c r="H21" s="144"/>
      <c r="I21" s="144"/>
      <c r="J21" s="144"/>
      <c r="K21" s="144"/>
      <c r="L21" s="145"/>
    </row>
    <row r="22" spans="2:12" ht="15.75">
      <c r="B22" s="179" t="s">
        <v>163</v>
      </c>
      <c r="C22" s="146" t="s">
        <v>157</v>
      </c>
      <c r="D22" s="146"/>
      <c r="E22" s="146"/>
      <c r="F22" s="146"/>
      <c r="G22" s="146"/>
      <c r="H22" s="146"/>
      <c r="I22" s="146"/>
      <c r="J22" s="146"/>
      <c r="K22" s="146"/>
      <c r="L22" s="147"/>
    </row>
    <row r="23" spans="2:12" ht="15.75">
      <c r="B23" s="180" t="s">
        <v>164</v>
      </c>
      <c r="C23" s="139" t="s">
        <v>167</v>
      </c>
      <c r="D23" s="139"/>
      <c r="E23" s="139"/>
      <c r="F23" s="139"/>
      <c r="G23" s="139"/>
      <c r="H23" s="139"/>
      <c r="I23" s="139"/>
      <c r="J23" s="139"/>
      <c r="K23" s="139"/>
      <c r="L23" s="141"/>
    </row>
    <row r="24" spans="2:12" ht="16.5" thickBot="1">
      <c r="B24" s="181" t="s">
        <v>166</v>
      </c>
      <c r="C24" s="226" t="s">
        <v>165</v>
      </c>
      <c r="D24" s="140"/>
      <c r="E24" s="140"/>
      <c r="F24" s="140"/>
      <c r="G24" s="140"/>
      <c r="H24" s="140"/>
      <c r="I24" s="140"/>
      <c r="J24" s="140"/>
      <c r="K24" s="140"/>
      <c r="L24" s="142"/>
    </row>
    <row r="25" spans="2:12" ht="15.75">
      <c r="B25" s="150"/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spans="2:12" ht="15.75" thickBot="1"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2:12" ht="16.5" thickBot="1">
      <c r="B27" s="377" t="s">
        <v>233</v>
      </c>
      <c r="C27" s="378"/>
      <c r="D27" s="378"/>
      <c r="E27" s="378"/>
      <c r="F27" s="378"/>
      <c r="G27" s="378"/>
      <c r="H27" s="148"/>
      <c r="I27" s="148"/>
      <c r="J27" s="148"/>
      <c r="K27" s="148"/>
      <c r="L27" s="149"/>
    </row>
    <row r="28" spans="2:12" ht="15.75">
      <c r="B28" s="179" t="s">
        <v>168</v>
      </c>
      <c r="C28" s="146" t="s">
        <v>295</v>
      </c>
      <c r="D28" s="146"/>
      <c r="E28" s="146"/>
      <c r="F28" s="146"/>
      <c r="G28" s="146"/>
      <c r="H28" s="146"/>
      <c r="I28" s="146"/>
      <c r="J28" s="146"/>
      <c r="K28" s="146"/>
      <c r="L28" s="147"/>
    </row>
    <row r="29" spans="2:12" ht="16.5" thickBot="1">
      <c r="B29" s="181" t="s">
        <v>169</v>
      </c>
      <c r="C29" s="140" t="s">
        <v>159</v>
      </c>
      <c r="D29" s="140"/>
      <c r="E29" s="140"/>
      <c r="F29" s="140"/>
      <c r="G29" s="140"/>
      <c r="H29" s="140"/>
      <c r="I29" s="140"/>
      <c r="J29" s="140"/>
      <c r="K29" s="140"/>
      <c r="L29" s="142"/>
    </row>
    <row r="30" spans="2:12" ht="15.75">
      <c r="B30" s="150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2:12" ht="16.5" thickBot="1">
      <c r="B31" s="52"/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2:12" ht="16.5" thickBot="1">
      <c r="B32" s="377" t="s">
        <v>234</v>
      </c>
      <c r="C32" s="378"/>
      <c r="D32" s="378"/>
      <c r="E32" s="378"/>
      <c r="F32" s="378"/>
      <c r="G32" s="378"/>
      <c r="H32" s="148"/>
      <c r="I32" s="148"/>
      <c r="J32" s="148"/>
      <c r="K32" s="148"/>
      <c r="L32" s="149"/>
    </row>
    <row r="33" spans="2:12" ht="15.75">
      <c r="B33" s="179" t="s">
        <v>170</v>
      </c>
      <c r="C33" s="139" t="s">
        <v>157</v>
      </c>
      <c r="D33" s="139"/>
      <c r="E33" s="139"/>
      <c r="F33" s="139"/>
      <c r="G33" s="139"/>
      <c r="H33" s="139"/>
      <c r="I33" s="139"/>
      <c r="J33" s="139"/>
      <c r="K33" s="139"/>
      <c r="L33" s="141"/>
    </row>
    <row r="34" spans="2:12" ht="15.75">
      <c r="B34" s="180" t="s">
        <v>171</v>
      </c>
      <c r="C34" s="139" t="s">
        <v>159</v>
      </c>
      <c r="D34" s="139"/>
      <c r="E34" s="139"/>
      <c r="F34" s="139"/>
      <c r="G34" s="139"/>
      <c r="H34" s="139"/>
      <c r="I34" s="139"/>
      <c r="J34" s="139"/>
      <c r="K34" s="139"/>
      <c r="L34" s="141"/>
    </row>
    <row r="35" spans="2:12" ht="15.75">
      <c r="B35" s="180" t="s">
        <v>172</v>
      </c>
      <c r="C35" s="139" t="s">
        <v>173</v>
      </c>
      <c r="D35" s="139"/>
      <c r="E35" s="139"/>
      <c r="F35" s="139"/>
      <c r="G35" s="139"/>
      <c r="H35" s="139"/>
      <c r="I35" s="139"/>
      <c r="J35" s="139"/>
      <c r="K35" s="139"/>
      <c r="L35" s="141"/>
    </row>
    <row r="36" spans="2:12" ht="16.5" thickBot="1">
      <c r="B36" s="181" t="s">
        <v>174</v>
      </c>
      <c r="C36" s="140" t="s">
        <v>175</v>
      </c>
      <c r="D36" s="140"/>
      <c r="E36" s="140"/>
      <c r="F36" s="140"/>
      <c r="G36" s="140"/>
      <c r="H36" s="140"/>
      <c r="I36" s="140"/>
      <c r="J36" s="140"/>
      <c r="K36" s="140"/>
      <c r="L36" s="142"/>
    </row>
    <row r="37" spans="2:12" ht="15.75">
      <c r="B37" s="150"/>
      <c r="C37" s="139"/>
      <c r="D37" s="139"/>
      <c r="E37" s="139"/>
      <c r="F37" s="139"/>
      <c r="G37" s="139"/>
      <c r="H37" s="139"/>
      <c r="I37" s="139"/>
      <c r="J37" s="139"/>
      <c r="K37" s="139"/>
      <c r="L37" s="139"/>
    </row>
    <row r="38" spans="2:12" ht="16.5" thickBot="1">
      <c r="B38" s="52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2:12" ht="16.5" thickBot="1">
      <c r="B39" s="377" t="s">
        <v>11</v>
      </c>
      <c r="C39" s="378"/>
      <c r="D39" s="378"/>
      <c r="E39" s="378"/>
      <c r="F39" s="378"/>
      <c r="G39" s="378"/>
      <c r="H39" s="148"/>
      <c r="I39" s="148"/>
      <c r="J39" s="148"/>
      <c r="K39" s="148"/>
      <c r="L39" s="149"/>
    </row>
    <row r="40" spans="2:12" ht="15.75">
      <c r="B40" s="179" t="s">
        <v>176</v>
      </c>
      <c r="C40" s="146" t="s">
        <v>157</v>
      </c>
      <c r="D40" s="146"/>
      <c r="E40" s="146"/>
      <c r="F40" s="146"/>
      <c r="G40" s="146"/>
      <c r="H40" s="146"/>
      <c r="I40" s="146"/>
      <c r="J40" s="146"/>
      <c r="K40" s="146"/>
      <c r="L40" s="147"/>
    </row>
    <row r="41" spans="2:12" ht="15.75">
      <c r="B41" s="180" t="s">
        <v>177</v>
      </c>
      <c r="C41" s="139" t="s">
        <v>178</v>
      </c>
      <c r="D41" s="139"/>
      <c r="E41" s="139"/>
      <c r="F41" s="139"/>
      <c r="G41" s="139"/>
      <c r="H41" s="139"/>
      <c r="I41" s="139"/>
      <c r="J41" s="139"/>
      <c r="K41" s="139"/>
      <c r="L41" s="141"/>
    </row>
    <row r="42" spans="2:12" ht="15.75">
      <c r="B42" s="180" t="s">
        <v>179</v>
      </c>
      <c r="C42" s="139" t="s">
        <v>296</v>
      </c>
      <c r="D42" s="139"/>
      <c r="E42" s="139"/>
      <c r="F42" s="139"/>
      <c r="G42" s="139"/>
      <c r="H42" s="139"/>
      <c r="I42" s="139"/>
      <c r="J42" s="139"/>
      <c r="K42" s="139"/>
      <c r="L42" s="141"/>
    </row>
    <row r="43" spans="2:12" ht="15.75">
      <c r="B43" s="180" t="s">
        <v>180</v>
      </c>
      <c r="C43" s="139" t="s">
        <v>181</v>
      </c>
      <c r="D43" s="139"/>
      <c r="E43" s="139"/>
      <c r="F43" s="139"/>
      <c r="G43" s="139"/>
      <c r="H43" s="139"/>
      <c r="I43" s="139"/>
      <c r="J43" s="139"/>
      <c r="K43" s="139"/>
      <c r="L43" s="141"/>
    </row>
    <row r="44" spans="2:12" ht="16.5" thickBot="1">
      <c r="B44" s="181" t="s">
        <v>182</v>
      </c>
      <c r="C44" s="140" t="s">
        <v>175</v>
      </c>
      <c r="D44" s="140"/>
      <c r="E44" s="140"/>
      <c r="F44" s="140"/>
      <c r="G44" s="140"/>
      <c r="H44" s="140"/>
      <c r="I44" s="140"/>
      <c r="J44" s="140"/>
      <c r="K44" s="140"/>
      <c r="L44" s="142"/>
    </row>
    <row r="45" spans="2:12" ht="15.75">
      <c r="B45" s="150"/>
      <c r="C45" s="139"/>
      <c r="D45" s="139"/>
      <c r="E45" s="139"/>
      <c r="F45" s="139"/>
      <c r="G45" s="139"/>
      <c r="H45" s="139"/>
      <c r="I45" s="139"/>
      <c r="J45" s="139"/>
      <c r="K45" s="139"/>
      <c r="L45" s="139"/>
    </row>
    <row r="46" spans="2:12" ht="16.5" thickBot="1">
      <c r="B46" s="52"/>
      <c r="C46" s="143"/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ht="16.5" thickBot="1">
      <c r="B47" s="377" t="s">
        <v>235</v>
      </c>
      <c r="C47" s="378"/>
      <c r="D47" s="378"/>
      <c r="E47" s="378"/>
      <c r="F47" s="378"/>
      <c r="G47" s="378"/>
      <c r="H47" s="148"/>
      <c r="I47" s="148"/>
      <c r="J47" s="148"/>
      <c r="K47" s="148"/>
      <c r="L47" s="149"/>
    </row>
    <row r="48" spans="2:12" ht="15.75">
      <c r="B48" s="180" t="s">
        <v>183</v>
      </c>
      <c r="C48" s="139" t="s">
        <v>297</v>
      </c>
      <c r="D48" s="139"/>
      <c r="E48" s="139"/>
      <c r="F48" s="139"/>
      <c r="G48" s="139"/>
      <c r="H48" s="146"/>
      <c r="I48" s="146"/>
      <c r="J48" s="146"/>
      <c r="K48" s="146"/>
      <c r="L48" s="147"/>
    </row>
    <row r="49" spans="2:12" ht="15.75">
      <c r="B49" s="180" t="s">
        <v>184</v>
      </c>
      <c r="C49" s="139" t="s">
        <v>298</v>
      </c>
      <c r="D49" s="139"/>
      <c r="E49" s="139"/>
      <c r="F49" s="139"/>
      <c r="G49" s="139"/>
      <c r="H49" s="139"/>
      <c r="I49" s="139"/>
      <c r="J49" s="139"/>
      <c r="K49" s="139"/>
      <c r="L49" s="141"/>
    </row>
    <row r="50" spans="2:12" ht="15.75">
      <c r="B50" s="180" t="s">
        <v>185</v>
      </c>
      <c r="C50" s="139" t="s">
        <v>299</v>
      </c>
      <c r="D50" s="139"/>
      <c r="E50" s="139"/>
      <c r="F50" s="139"/>
      <c r="G50" s="139"/>
      <c r="H50" s="139"/>
      <c r="I50" s="139"/>
      <c r="J50" s="139"/>
      <c r="K50" s="139"/>
      <c r="L50" s="141"/>
    </row>
    <row r="51" spans="2:12" ht="15.75">
      <c r="B51" s="180" t="s">
        <v>186</v>
      </c>
      <c r="C51" s="139" t="s">
        <v>189</v>
      </c>
      <c r="D51" s="139"/>
      <c r="E51" s="139"/>
      <c r="F51" s="139"/>
      <c r="G51" s="139"/>
      <c r="H51" s="139"/>
      <c r="I51" s="139"/>
      <c r="J51" s="139"/>
      <c r="K51" s="139"/>
      <c r="L51" s="141"/>
    </row>
    <row r="52" spans="2:12" ht="15.75">
      <c r="B52" s="180" t="s">
        <v>190</v>
      </c>
      <c r="C52" s="139" t="s">
        <v>187</v>
      </c>
      <c r="D52" s="139"/>
      <c r="E52" s="139"/>
      <c r="F52" s="139"/>
      <c r="G52" s="139"/>
      <c r="H52" s="139"/>
      <c r="I52" s="139"/>
      <c r="J52" s="139"/>
      <c r="K52" s="139"/>
      <c r="L52" s="141"/>
    </row>
    <row r="53" spans="2:12" ht="15.75">
      <c r="B53" s="180" t="s">
        <v>191</v>
      </c>
      <c r="C53" s="139" t="s">
        <v>188</v>
      </c>
      <c r="D53" s="139"/>
      <c r="E53" s="139"/>
      <c r="F53" s="139"/>
      <c r="G53" s="139"/>
      <c r="H53" s="139"/>
      <c r="I53" s="139"/>
      <c r="J53" s="139"/>
      <c r="K53" s="139"/>
      <c r="L53" s="141"/>
    </row>
    <row r="54" spans="2:12" ht="15.75">
      <c r="B54" s="180" t="s">
        <v>192</v>
      </c>
      <c r="C54" s="139" t="s">
        <v>300</v>
      </c>
      <c r="D54" s="139"/>
      <c r="E54" s="139"/>
      <c r="F54" s="139"/>
      <c r="G54" s="139"/>
      <c r="H54" s="139"/>
      <c r="I54" s="139"/>
      <c r="J54" s="139"/>
      <c r="K54" s="139"/>
      <c r="L54" s="141"/>
    </row>
    <row r="55" spans="2:12" ht="15.75">
      <c r="B55" s="180" t="s">
        <v>193</v>
      </c>
      <c r="C55" s="139" t="s">
        <v>301</v>
      </c>
      <c r="D55" s="139"/>
      <c r="E55" s="139"/>
      <c r="F55" s="139"/>
      <c r="G55" s="139"/>
      <c r="H55" s="139"/>
      <c r="I55" s="139"/>
      <c r="J55" s="139"/>
      <c r="K55" s="139"/>
      <c r="L55" s="141"/>
    </row>
    <row r="56" spans="2:12" ht="15.75">
      <c r="B56" s="180" t="s">
        <v>194</v>
      </c>
      <c r="C56" s="139" t="s">
        <v>302</v>
      </c>
      <c r="D56" s="139"/>
      <c r="E56" s="139"/>
      <c r="F56" s="139"/>
      <c r="G56" s="139"/>
      <c r="H56" s="139"/>
      <c r="I56" s="139"/>
      <c r="J56" s="139"/>
      <c r="K56" s="139"/>
      <c r="L56" s="141"/>
    </row>
    <row r="57" spans="2:12" ht="15.75">
      <c r="B57" s="180" t="s">
        <v>195</v>
      </c>
      <c r="C57" s="227" t="s">
        <v>200</v>
      </c>
      <c r="D57" s="139"/>
      <c r="E57" s="139"/>
      <c r="F57" s="139"/>
      <c r="G57" s="139"/>
      <c r="H57" s="139"/>
      <c r="I57" s="139"/>
      <c r="J57" s="139"/>
      <c r="K57" s="139"/>
      <c r="L57" s="141"/>
    </row>
    <row r="58" spans="2:12" ht="15.75">
      <c r="B58" s="180" t="s">
        <v>196</v>
      </c>
      <c r="C58" s="139" t="s">
        <v>198</v>
      </c>
      <c r="D58" s="139"/>
      <c r="E58" s="139"/>
      <c r="F58" s="139"/>
      <c r="G58" s="139"/>
      <c r="H58" s="139"/>
      <c r="I58" s="139"/>
      <c r="J58" s="139"/>
      <c r="K58" s="139"/>
      <c r="L58" s="141"/>
    </row>
    <row r="59" spans="2:12" ht="16.5" thickBot="1">
      <c r="B59" s="181" t="s">
        <v>197</v>
      </c>
      <c r="C59" s="226" t="s">
        <v>199</v>
      </c>
      <c r="D59" s="140"/>
      <c r="E59" s="140"/>
      <c r="F59" s="140"/>
      <c r="G59" s="140"/>
      <c r="H59" s="140"/>
      <c r="I59" s="140"/>
      <c r="J59" s="140"/>
      <c r="K59" s="140"/>
      <c r="L59" s="142"/>
    </row>
    <row r="60" spans="2:12" ht="15.75">
      <c r="B60" s="150"/>
      <c r="C60" s="139"/>
      <c r="D60" s="139"/>
      <c r="E60" s="139"/>
      <c r="F60" s="139"/>
      <c r="G60" s="139"/>
      <c r="H60" s="139"/>
      <c r="I60" s="139"/>
      <c r="J60" s="139"/>
      <c r="K60" s="139"/>
      <c r="L60" s="139"/>
    </row>
    <row r="61" spans="2:12" ht="15.75">
      <c r="B61" s="150"/>
      <c r="C61" s="139"/>
      <c r="D61" s="139"/>
      <c r="E61" s="139"/>
      <c r="F61" s="139"/>
      <c r="G61" s="139"/>
      <c r="H61" s="139"/>
      <c r="I61" s="139"/>
      <c r="J61" s="139"/>
      <c r="K61" s="139"/>
      <c r="L61" s="139"/>
    </row>
    <row r="62" spans="2:12" ht="15.75">
      <c r="B62" s="150"/>
      <c r="C62" s="139"/>
      <c r="D62" s="139"/>
      <c r="E62" s="139"/>
      <c r="F62" s="139"/>
      <c r="G62" s="139"/>
      <c r="H62" s="139"/>
      <c r="I62" s="139"/>
      <c r="J62" s="139"/>
      <c r="K62" s="139"/>
      <c r="L62" s="139"/>
    </row>
    <row r="63" spans="2:12" ht="15.75">
      <c r="B63" s="150"/>
      <c r="C63" s="139"/>
      <c r="D63" s="139"/>
      <c r="E63" s="139"/>
      <c r="F63" s="139"/>
      <c r="G63" s="139"/>
      <c r="H63" s="139"/>
      <c r="I63" s="139"/>
      <c r="J63" s="139"/>
      <c r="K63" s="139"/>
      <c r="L63" s="139"/>
    </row>
    <row r="64" spans="2:12" ht="16.5" thickBot="1">
      <c r="B64" s="150"/>
      <c r="C64" s="139"/>
      <c r="D64" s="139"/>
      <c r="E64" s="139"/>
      <c r="F64" s="139"/>
      <c r="G64" s="139"/>
      <c r="H64" s="139"/>
      <c r="I64" s="139"/>
      <c r="J64" s="139"/>
      <c r="K64" s="139"/>
      <c r="L64" s="139"/>
    </row>
    <row r="65" spans="2:12" ht="16.5" thickBot="1">
      <c r="B65" s="377" t="s">
        <v>236</v>
      </c>
      <c r="C65" s="378"/>
      <c r="D65" s="378"/>
      <c r="E65" s="378"/>
      <c r="F65" s="378"/>
      <c r="G65" s="378"/>
      <c r="H65" s="378"/>
      <c r="I65" s="148"/>
      <c r="J65" s="148"/>
      <c r="K65" s="148"/>
      <c r="L65" s="148"/>
    </row>
    <row r="66" spans="2:12" ht="15.75">
      <c r="B66" s="179" t="s">
        <v>201</v>
      </c>
      <c r="C66" s="197" t="s">
        <v>303</v>
      </c>
      <c r="D66" s="146"/>
      <c r="E66" s="146"/>
      <c r="F66" s="146"/>
      <c r="G66" s="146"/>
      <c r="H66" s="146"/>
      <c r="I66" s="146"/>
      <c r="J66" s="146"/>
      <c r="K66" s="146"/>
      <c r="L66" s="147"/>
    </row>
    <row r="67" spans="2:12" ht="15.75">
      <c r="B67" s="180" t="s">
        <v>202</v>
      </c>
      <c r="C67" s="139" t="s">
        <v>304</v>
      </c>
      <c r="D67" s="139"/>
      <c r="E67" s="139"/>
      <c r="F67" s="139"/>
      <c r="G67" s="139"/>
      <c r="H67" s="139"/>
      <c r="I67" s="139"/>
      <c r="J67" s="139"/>
      <c r="K67" s="139"/>
      <c r="L67" s="141"/>
    </row>
    <row r="68" spans="2:12" ht="15.75">
      <c r="B68" s="180" t="s">
        <v>203</v>
      </c>
      <c r="C68" s="139" t="s">
        <v>305</v>
      </c>
      <c r="D68" s="139"/>
      <c r="E68" s="139"/>
      <c r="F68" s="139"/>
      <c r="G68" s="139"/>
      <c r="H68" s="139"/>
      <c r="I68" s="139"/>
      <c r="J68" s="139"/>
      <c r="K68" s="139"/>
      <c r="L68" s="141"/>
    </row>
    <row r="69" spans="2:12" ht="15.75">
      <c r="B69" s="180" t="s">
        <v>204</v>
      </c>
      <c r="C69" s="139" t="s">
        <v>189</v>
      </c>
      <c r="D69" s="139"/>
      <c r="E69" s="139"/>
      <c r="F69" s="139"/>
      <c r="G69" s="139"/>
      <c r="H69" s="139"/>
      <c r="I69" s="139"/>
      <c r="J69" s="139"/>
      <c r="K69" s="139"/>
      <c r="L69" s="141"/>
    </row>
    <row r="70" spans="2:12" ht="15.75">
      <c r="B70" s="180" t="s">
        <v>205</v>
      </c>
      <c r="C70" s="139" t="s">
        <v>187</v>
      </c>
      <c r="D70" s="139"/>
      <c r="E70" s="139"/>
      <c r="F70" s="139"/>
      <c r="G70" s="139"/>
      <c r="H70" s="139"/>
      <c r="I70" s="139"/>
      <c r="J70" s="139"/>
      <c r="K70" s="139"/>
      <c r="L70" s="141"/>
    </row>
    <row r="71" spans="2:12" ht="15.75">
      <c r="B71" s="180" t="s">
        <v>206</v>
      </c>
      <c r="C71" s="139" t="s">
        <v>188</v>
      </c>
      <c r="D71" s="139"/>
      <c r="E71" s="139"/>
      <c r="F71" s="139"/>
      <c r="G71" s="139"/>
      <c r="H71" s="139"/>
      <c r="I71" s="139"/>
      <c r="J71" s="139"/>
      <c r="K71" s="139"/>
      <c r="L71" s="141"/>
    </row>
    <row r="72" spans="2:12" ht="15.75">
      <c r="B72" s="180" t="s">
        <v>207</v>
      </c>
      <c r="C72" s="139" t="s">
        <v>300</v>
      </c>
      <c r="D72" s="139"/>
      <c r="E72" s="139"/>
      <c r="F72" s="139"/>
      <c r="G72" s="139"/>
      <c r="H72" s="139"/>
      <c r="I72" s="139"/>
      <c r="J72" s="139"/>
      <c r="K72" s="139"/>
      <c r="L72" s="141"/>
    </row>
    <row r="73" spans="2:12" ht="15.75">
      <c r="B73" s="180" t="s">
        <v>208</v>
      </c>
      <c r="C73" s="139" t="s">
        <v>301</v>
      </c>
      <c r="D73" s="139"/>
      <c r="E73" s="139"/>
      <c r="F73" s="139"/>
      <c r="G73" s="139"/>
      <c r="H73" s="139"/>
      <c r="I73" s="139"/>
      <c r="J73" s="139"/>
      <c r="K73" s="139"/>
      <c r="L73" s="141"/>
    </row>
    <row r="74" spans="2:12" ht="15.75">
      <c r="B74" s="180" t="s">
        <v>209</v>
      </c>
      <c r="C74" s="139" t="s">
        <v>302</v>
      </c>
      <c r="D74" s="139"/>
      <c r="E74" s="139"/>
      <c r="F74" s="139"/>
      <c r="G74" s="139"/>
      <c r="H74" s="139"/>
      <c r="I74" s="139"/>
      <c r="J74" s="139"/>
      <c r="K74" s="139"/>
      <c r="L74" s="141"/>
    </row>
    <row r="75" spans="2:12" ht="15.75">
      <c r="B75" s="180" t="s">
        <v>210</v>
      </c>
      <c r="C75" s="227" t="s">
        <v>306</v>
      </c>
      <c r="D75" s="139"/>
      <c r="E75" s="139"/>
      <c r="F75" s="139"/>
      <c r="G75" s="139"/>
      <c r="H75" s="139"/>
      <c r="I75" s="139"/>
      <c r="J75" s="139"/>
      <c r="K75" s="139"/>
      <c r="L75" s="141"/>
    </row>
    <row r="76" spans="2:12" ht="15.75">
      <c r="B76" s="180" t="s">
        <v>211</v>
      </c>
      <c r="C76" s="139" t="s">
        <v>307</v>
      </c>
      <c r="D76" s="139"/>
      <c r="E76" s="139"/>
      <c r="F76" s="139"/>
      <c r="G76" s="139"/>
      <c r="H76" s="139"/>
      <c r="I76" s="139"/>
      <c r="J76" s="139"/>
      <c r="K76" s="139"/>
      <c r="L76" s="141"/>
    </row>
    <row r="77" spans="2:12" ht="16.5" thickBot="1">
      <c r="B77" s="181" t="s">
        <v>212</v>
      </c>
      <c r="C77" s="226" t="s">
        <v>308</v>
      </c>
      <c r="D77" s="140"/>
      <c r="E77" s="140"/>
      <c r="F77" s="140"/>
      <c r="G77" s="140"/>
      <c r="H77" s="140"/>
      <c r="I77" s="140"/>
      <c r="J77" s="140"/>
      <c r="K77" s="140"/>
      <c r="L77" s="142"/>
    </row>
    <row r="78" spans="2:12" ht="15.75">
      <c r="B78" s="150"/>
      <c r="C78" s="139"/>
      <c r="D78" s="139"/>
      <c r="E78" s="139"/>
      <c r="F78" s="139"/>
      <c r="G78" s="139"/>
      <c r="H78" s="139"/>
      <c r="I78" s="139"/>
      <c r="J78" s="139"/>
      <c r="K78" s="139"/>
      <c r="L78" s="139"/>
    </row>
    <row r="79" spans="2:12" ht="16.5" thickBot="1">
      <c r="B79" s="52"/>
      <c r="C79" s="143"/>
      <c r="D79" s="143"/>
      <c r="E79" s="143"/>
      <c r="F79" s="143"/>
      <c r="G79" s="143"/>
      <c r="H79" s="143"/>
      <c r="I79" s="143"/>
      <c r="J79" s="143"/>
      <c r="K79" s="143"/>
      <c r="L79" s="143"/>
    </row>
    <row r="80" spans="2:12" ht="16.5" thickBot="1">
      <c r="B80" s="377" t="s">
        <v>214</v>
      </c>
      <c r="C80" s="378"/>
      <c r="D80" s="378"/>
      <c r="E80" s="378"/>
      <c r="F80" s="378"/>
      <c r="G80" s="378"/>
      <c r="H80" s="378"/>
      <c r="I80" s="378"/>
      <c r="J80" s="148"/>
      <c r="K80" s="148"/>
      <c r="L80" s="149"/>
    </row>
    <row r="81" spans="2:12" ht="15.75">
      <c r="B81" s="179" t="s">
        <v>213</v>
      </c>
      <c r="C81" s="146" t="s">
        <v>309</v>
      </c>
      <c r="D81" s="146"/>
      <c r="E81" s="146"/>
      <c r="F81" s="146"/>
      <c r="G81" s="146"/>
      <c r="H81" s="146"/>
      <c r="I81" s="146"/>
      <c r="J81" s="146"/>
      <c r="K81" s="146"/>
      <c r="L81" s="147"/>
    </row>
    <row r="82" spans="2:12" ht="15.75">
      <c r="B82" s="180" t="s">
        <v>215</v>
      </c>
      <c r="C82" s="139" t="s">
        <v>310</v>
      </c>
      <c r="D82" s="139"/>
      <c r="E82" s="139"/>
      <c r="F82" s="139"/>
      <c r="G82" s="139"/>
      <c r="H82" s="139"/>
      <c r="I82" s="139"/>
      <c r="J82" s="139"/>
      <c r="K82" s="139"/>
      <c r="L82" s="141"/>
    </row>
    <row r="83" spans="2:12" ht="15.75">
      <c r="B83" s="180" t="s">
        <v>216</v>
      </c>
      <c r="C83" s="139" t="s">
        <v>311</v>
      </c>
      <c r="D83" s="139"/>
      <c r="E83" s="139"/>
      <c r="F83" s="139"/>
      <c r="G83" s="139"/>
      <c r="H83" s="139"/>
      <c r="I83" s="139"/>
      <c r="J83" s="139"/>
      <c r="K83" s="139"/>
      <c r="L83" s="141"/>
    </row>
    <row r="84" spans="2:12" ht="15.75">
      <c r="B84" s="180" t="s">
        <v>217</v>
      </c>
      <c r="C84" s="139" t="s">
        <v>312</v>
      </c>
      <c r="D84" s="139"/>
      <c r="E84" s="139"/>
      <c r="F84" s="139"/>
      <c r="G84" s="139"/>
      <c r="H84" s="139"/>
      <c r="I84" s="139"/>
      <c r="J84" s="139"/>
      <c r="K84" s="139"/>
      <c r="L84" s="141"/>
    </row>
    <row r="85" spans="2:12" ht="16.5" thickBot="1">
      <c r="B85" s="181" t="s">
        <v>218</v>
      </c>
      <c r="C85" s="140" t="s">
        <v>313</v>
      </c>
      <c r="D85" s="140"/>
      <c r="E85" s="140"/>
      <c r="F85" s="140"/>
      <c r="G85" s="140"/>
      <c r="H85" s="140"/>
      <c r="I85" s="140"/>
      <c r="J85" s="140"/>
      <c r="K85" s="140"/>
      <c r="L85" s="142"/>
    </row>
    <row r="86" spans="2:12" ht="15.75">
      <c r="B86" s="150"/>
      <c r="C86" s="139"/>
      <c r="D86" s="139"/>
      <c r="E86" s="139"/>
      <c r="F86" s="139"/>
      <c r="G86" s="139"/>
      <c r="H86" s="139"/>
      <c r="I86" s="139"/>
      <c r="J86" s="139"/>
      <c r="K86" s="139"/>
      <c r="L86" s="139"/>
    </row>
    <row r="87" spans="2:12" ht="16.5" thickBot="1">
      <c r="B87" s="52"/>
      <c r="C87" s="143"/>
      <c r="D87" s="143"/>
      <c r="E87" s="143"/>
      <c r="F87" s="143"/>
      <c r="G87" s="143"/>
      <c r="H87" s="143"/>
      <c r="I87" s="143"/>
      <c r="J87" s="143"/>
      <c r="K87" s="143"/>
      <c r="L87" s="143"/>
    </row>
    <row r="88" spans="2:12" ht="16.5" thickBot="1">
      <c r="B88" s="377" t="s">
        <v>219</v>
      </c>
      <c r="C88" s="378"/>
      <c r="D88" s="378"/>
      <c r="E88" s="378"/>
      <c r="F88" s="378"/>
      <c r="G88" s="378"/>
      <c r="H88" s="378"/>
      <c r="I88" s="148"/>
      <c r="J88" s="148"/>
      <c r="K88" s="148"/>
      <c r="L88" s="149"/>
    </row>
    <row r="89" spans="2:12" ht="15.75">
      <c r="B89" s="179" t="s">
        <v>314</v>
      </c>
      <c r="C89" s="197" t="s">
        <v>315</v>
      </c>
      <c r="D89" s="146"/>
      <c r="E89" s="146"/>
      <c r="F89" s="146"/>
      <c r="G89" s="146"/>
      <c r="H89" s="146"/>
      <c r="I89" s="146"/>
      <c r="J89" s="146"/>
      <c r="K89" s="146"/>
      <c r="L89" s="147"/>
    </row>
    <row r="90" spans="2:12" ht="15.75">
      <c r="B90" s="180" t="s">
        <v>220</v>
      </c>
      <c r="C90" s="139" t="s">
        <v>316</v>
      </c>
      <c r="D90" s="139"/>
      <c r="E90" s="139"/>
      <c r="F90" s="139"/>
      <c r="G90" s="139"/>
      <c r="H90" s="139"/>
      <c r="I90" s="139"/>
      <c r="J90" s="139"/>
      <c r="K90" s="139"/>
      <c r="L90" s="141"/>
    </row>
    <row r="91" spans="2:12" ht="15.75">
      <c r="B91" s="180" t="s">
        <v>221</v>
      </c>
      <c r="C91" s="139" t="s">
        <v>317</v>
      </c>
      <c r="D91" s="139"/>
      <c r="E91" s="139"/>
      <c r="F91" s="139"/>
      <c r="G91" s="139"/>
      <c r="H91" s="139"/>
      <c r="I91" s="139"/>
      <c r="J91" s="139"/>
      <c r="K91" s="139"/>
      <c r="L91" s="141"/>
    </row>
    <row r="92" spans="2:12" ht="15.75">
      <c r="B92" s="180" t="s">
        <v>222</v>
      </c>
      <c r="C92" s="139" t="s">
        <v>318</v>
      </c>
      <c r="D92" s="139"/>
      <c r="E92" s="139"/>
      <c r="F92" s="139"/>
      <c r="G92" s="139"/>
      <c r="H92" s="139"/>
      <c r="I92" s="139"/>
      <c r="J92" s="139"/>
      <c r="K92" s="139"/>
      <c r="L92" s="141"/>
    </row>
    <row r="93" spans="2:12" ht="15.75">
      <c r="B93" s="180" t="s">
        <v>223</v>
      </c>
      <c r="C93" s="139" t="s">
        <v>319</v>
      </c>
      <c r="D93" s="139"/>
      <c r="E93" s="139"/>
      <c r="F93" s="139"/>
      <c r="G93" s="139"/>
      <c r="H93" s="139"/>
      <c r="I93" s="139"/>
      <c r="J93" s="139"/>
      <c r="K93" s="139"/>
      <c r="L93" s="141"/>
    </row>
    <row r="94" spans="2:12" ht="15.75">
      <c r="B94" s="180" t="s">
        <v>224</v>
      </c>
      <c r="C94" s="139" t="s">
        <v>320</v>
      </c>
      <c r="D94" s="139"/>
      <c r="E94" s="139"/>
      <c r="F94" s="139"/>
      <c r="G94" s="139"/>
      <c r="H94" s="139"/>
      <c r="I94" s="139"/>
      <c r="J94" s="139"/>
      <c r="K94" s="139"/>
      <c r="L94" s="141"/>
    </row>
    <row r="95" spans="2:12" ht="15.75">
      <c r="B95" s="180" t="s">
        <v>262</v>
      </c>
      <c r="C95" s="271" t="s">
        <v>352</v>
      </c>
      <c r="D95" s="139"/>
      <c r="E95" s="139"/>
      <c r="F95" s="139"/>
      <c r="G95" s="139"/>
      <c r="H95" s="139"/>
      <c r="I95" s="139"/>
      <c r="J95" s="139"/>
      <c r="K95" s="139"/>
      <c r="L95" s="141"/>
    </row>
    <row r="96" spans="2:12" ht="15.75">
      <c r="B96" s="180" t="s">
        <v>263</v>
      </c>
      <c r="C96" s="271" t="s">
        <v>353</v>
      </c>
      <c r="D96" s="139"/>
      <c r="E96" s="139"/>
      <c r="F96" s="139"/>
      <c r="G96" s="139"/>
      <c r="H96" s="139"/>
      <c r="I96" s="139"/>
      <c r="J96" s="139"/>
      <c r="K96" s="139"/>
      <c r="L96" s="141"/>
    </row>
    <row r="97" spans="2:12" ht="15.75">
      <c r="B97" s="180" t="s">
        <v>321</v>
      </c>
      <c r="C97" s="271" t="s">
        <v>354</v>
      </c>
      <c r="D97" s="139"/>
      <c r="E97" s="139"/>
      <c r="F97" s="139"/>
      <c r="G97" s="139"/>
      <c r="H97" s="139"/>
      <c r="I97" s="139"/>
      <c r="J97" s="139"/>
      <c r="K97" s="139"/>
      <c r="L97" s="141"/>
    </row>
    <row r="98" spans="2:12" ht="15.75">
      <c r="B98" s="180" t="s">
        <v>264</v>
      </c>
      <c r="C98" s="271" t="s">
        <v>355</v>
      </c>
      <c r="D98" s="139"/>
      <c r="E98" s="139"/>
      <c r="F98" s="139"/>
      <c r="G98" s="139"/>
      <c r="H98" s="139"/>
      <c r="I98" s="139"/>
      <c r="J98" s="139"/>
      <c r="K98" s="139"/>
      <c r="L98" s="141"/>
    </row>
    <row r="99" spans="2:12" ht="15.75">
      <c r="B99" s="180" t="s">
        <v>272</v>
      </c>
      <c r="C99" s="271" t="s">
        <v>356</v>
      </c>
      <c r="D99" s="139"/>
      <c r="E99" s="139"/>
      <c r="F99" s="139"/>
      <c r="G99" s="139"/>
      <c r="H99" s="139"/>
      <c r="I99" s="139"/>
      <c r="J99" s="139"/>
      <c r="K99" s="139"/>
      <c r="L99" s="141"/>
    </row>
    <row r="100" spans="2:12" ht="15.75">
      <c r="B100" s="180" t="s">
        <v>322</v>
      </c>
      <c r="C100" s="271" t="s">
        <v>357</v>
      </c>
      <c r="D100" s="139"/>
      <c r="E100" s="139"/>
      <c r="F100" s="139"/>
      <c r="G100" s="139"/>
      <c r="H100" s="139"/>
      <c r="I100" s="139"/>
      <c r="J100" s="139"/>
      <c r="K100" s="139"/>
      <c r="L100" s="141"/>
    </row>
    <row r="101" spans="2:12" ht="15.75">
      <c r="B101" s="180" t="s">
        <v>225</v>
      </c>
      <c r="C101" s="271" t="s">
        <v>358</v>
      </c>
      <c r="D101" s="139"/>
      <c r="E101" s="139"/>
      <c r="F101" s="139"/>
      <c r="G101" s="139"/>
      <c r="H101" s="139"/>
      <c r="I101" s="139"/>
      <c r="J101" s="139"/>
      <c r="K101" s="139"/>
      <c r="L101" s="141"/>
    </row>
    <row r="102" spans="2:12" ht="15.75">
      <c r="B102" s="180" t="s">
        <v>273</v>
      </c>
      <c r="C102" s="271" t="s">
        <v>359</v>
      </c>
      <c r="D102" s="139"/>
      <c r="E102" s="139"/>
      <c r="F102" s="139"/>
      <c r="G102" s="139"/>
      <c r="H102" s="139"/>
      <c r="I102" s="139"/>
      <c r="J102" s="139"/>
      <c r="K102" s="139"/>
      <c r="L102" s="141"/>
    </row>
    <row r="103" spans="2:12" ht="15.75">
      <c r="B103" s="180" t="s">
        <v>226</v>
      </c>
      <c r="C103" s="271" t="s">
        <v>360</v>
      </c>
      <c r="D103" s="139"/>
      <c r="E103" s="139"/>
      <c r="F103" s="139"/>
      <c r="G103" s="139"/>
      <c r="H103" s="139"/>
      <c r="I103" s="139"/>
      <c r="J103" s="139"/>
      <c r="K103" s="139"/>
      <c r="L103" s="141"/>
    </row>
    <row r="104" spans="2:12" ht="15.75">
      <c r="B104" s="180" t="s">
        <v>227</v>
      </c>
      <c r="C104" s="271" t="s">
        <v>361</v>
      </c>
      <c r="D104" s="139"/>
      <c r="E104" s="139"/>
      <c r="F104" s="139"/>
      <c r="G104" s="139"/>
      <c r="H104" s="139"/>
      <c r="I104" s="139"/>
      <c r="J104" s="139"/>
      <c r="K104" s="139"/>
      <c r="L104" s="141"/>
    </row>
    <row r="105" spans="2:12" ht="15.75">
      <c r="B105" s="180" t="s">
        <v>228</v>
      </c>
      <c r="C105" s="271" t="s">
        <v>362</v>
      </c>
      <c r="D105" s="139"/>
      <c r="E105" s="139"/>
      <c r="F105" s="139"/>
      <c r="G105" s="139"/>
      <c r="H105" s="139"/>
      <c r="I105" s="139"/>
      <c r="J105" s="139"/>
      <c r="K105" s="139"/>
      <c r="L105" s="141"/>
    </row>
    <row r="106" spans="2:12" ht="15.75">
      <c r="B106" s="180" t="s">
        <v>323</v>
      </c>
      <c r="C106" s="272" t="s">
        <v>363</v>
      </c>
      <c r="D106" s="139"/>
      <c r="E106" s="139"/>
      <c r="F106" s="139"/>
      <c r="G106" s="139"/>
      <c r="H106" s="139"/>
      <c r="I106" s="139"/>
      <c r="J106" s="139"/>
      <c r="K106" s="139"/>
      <c r="L106" s="141"/>
    </row>
    <row r="107" spans="2:12" ht="16.5" thickBot="1">
      <c r="B107" s="181" t="s">
        <v>324</v>
      </c>
      <c r="C107" s="140" t="s">
        <v>325</v>
      </c>
      <c r="D107" s="140"/>
      <c r="E107" s="140"/>
      <c r="F107" s="140"/>
      <c r="G107" s="140"/>
      <c r="H107" s="140"/>
      <c r="I107" s="140"/>
      <c r="J107" s="140"/>
      <c r="K107" s="140"/>
      <c r="L107" s="142"/>
    </row>
  </sheetData>
  <sheetProtection password="A5B6" sheet="1" objects="1" scenarios="1"/>
  <mergeCells count="14">
    <mergeCell ref="B12:L12"/>
    <mergeCell ref="B1:L1"/>
    <mergeCell ref="B88:H88"/>
    <mergeCell ref="B8:L8"/>
    <mergeCell ref="B6:L6"/>
    <mergeCell ref="B4:L4"/>
    <mergeCell ref="B32:G32"/>
    <mergeCell ref="B27:G27"/>
    <mergeCell ref="B21:F21"/>
    <mergeCell ref="B14:F14"/>
    <mergeCell ref="B80:I80"/>
    <mergeCell ref="B65:H65"/>
    <mergeCell ref="B39:G39"/>
    <mergeCell ref="B47:G47"/>
  </mergeCells>
  <printOptions/>
  <pageMargins left="0.75" right="0.75" top="1" bottom="1" header="0.5" footer="0.5"/>
  <pageSetup fitToHeight="1" fitToWidth="1" horizontalDpi="600" verticalDpi="600" orientation="portrait" paperSize="9" scale="42" r:id="rId1"/>
  <rowBreaks count="1" manualBreakCount="1">
    <brk id="36" min="1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lha43">
    <pageSetUpPr fitToPage="1"/>
  </sheetPr>
  <dimension ref="B3:E3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1.421875" style="0" customWidth="1"/>
    <col min="2" max="2" width="48.421875" style="0" customWidth="1"/>
    <col min="3" max="3" width="13.140625" style="0" customWidth="1"/>
    <col min="4" max="4" width="12.7109375" style="0" bestFit="1" customWidth="1"/>
    <col min="5" max="5" width="11.421875" style="0" customWidth="1"/>
  </cols>
  <sheetData>
    <row r="3" spans="2:5" ht="20.25">
      <c r="B3" s="365" t="s">
        <v>100</v>
      </c>
      <c r="C3" s="365"/>
      <c r="D3" s="365"/>
      <c r="E3" s="365"/>
    </row>
    <row r="4" spans="2:5" ht="20.25">
      <c r="B4" s="63"/>
      <c r="C4" s="63"/>
      <c r="D4" s="63"/>
      <c r="E4" s="63"/>
    </row>
    <row r="5" spans="2:5" ht="15.75">
      <c r="B5" s="368" t="s">
        <v>98</v>
      </c>
      <c r="C5" s="368"/>
      <c r="D5" s="368"/>
      <c r="E5" s="368"/>
    </row>
    <row r="6" ht="18.75" customHeight="1"/>
    <row r="7" spans="2:5" ht="25.5" customHeight="1">
      <c r="B7" s="369" t="s">
        <v>93</v>
      </c>
      <c r="C7" s="369"/>
      <c r="D7" s="369"/>
      <c r="E7" s="369"/>
    </row>
    <row r="9" ht="17.25" customHeight="1"/>
    <row r="10" ht="13.5" thickBot="1"/>
    <row r="11" spans="2:5" ht="18.75" customHeight="1" thickBot="1">
      <c r="B11" s="366" t="s">
        <v>11</v>
      </c>
      <c r="C11" s="366">
        <v>2005</v>
      </c>
      <c r="D11" s="366">
        <v>2006</v>
      </c>
      <c r="E11" s="188" t="s">
        <v>4</v>
      </c>
    </row>
    <row r="12" spans="2:5" ht="21" customHeight="1" thickBot="1">
      <c r="B12" s="367"/>
      <c r="C12" s="367"/>
      <c r="D12" s="367"/>
      <c r="E12" s="157" t="s">
        <v>277</v>
      </c>
    </row>
    <row r="13" spans="2:5" ht="24" customHeight="1">
      <c r="B13" s="10"/>
      <c r="C13" s="10"/>
      <c r="D13" s="10"/>
      <c r="E13" s="12"/>
    </row>
    <row r="14" spans="2:5" ht="13.5" thickBot="1">
      <c r="B14" s="11"/>
      <c r="C14" s="11"/>
      <c r="D14" s="11"/>
      <c r="E14" s="12"/>
    </row>
    <row r="15" spans="2:5" ht="30" customHeight="1" thickBot="1">
      <c r="B15" s="387" t="s">
        <v>8</v>
      </c>
      <c r="C15" s="388"/>
      <c r="D15" s="388"/>
      <c r="E15" s="389"/>
    </row>
    <row r="16" spans="2:5" ht="27" customHeight="1">
      <c r="B16" s="6" t="s">
        <v>9</v>
      </c>
      <c r="C16" s="69">
        <f>'IRS POR ANEXOS_17 '!C16/'REND BRUTO POR ANEXOS_15  '!C16</f>
        <v>0.07580261122575635</v>
      </c>
      <c r="D16" s="69">
        <f>'IRS POR ANEXOS_17 '!E16/'REND BRUTO POR ANEXOS_15  '!E16</f>
        <v>0.08151321276767008</v>
      </c>
      <c r="E16" s="25">
        <f>(D16-C16)/C16</f>
        <v>0.07533515600018503</v>
      </c>
    </row>
    <row r="17" spans="2:5" ht="27" customHeight="1">
      <c r="B17" s="6" t="s">
        <v>366</v>
      </c>
      <c r="C17" s="57">
        <f>'IRS POR ANEXOS_17 '!C17/'REND BRUTO POR ANEXOS_15  '!C17</f>
        <v>0.0323560477697896</v>
      </c>
      <c r="D17" s="57">
        <f>'IRS POR ANEXOS_17 '!E17/'REND BRUTO POR ANEXOS_15  '!E17</f>
        <v>0.04077674255470083</v>
      </c>
      <c r="E17" s="25">
        <f>(D17-C17)/C17</f>
        <v>0.2602510308064732</v>
      </c>
    </row>
    <row r="18" spans="2:5" ht="27" customHeight="1">
      <c r="B18" s="6" t="s">
        <v>367</v>
      </c>
      <c r="C18" s="57">
        <f>'IRS POR ANEXOS_17 '!C18/'REND BRUTO POR ANEXOS_15  '!C18</f>
        <v>0.06708079676349327</v>
      </c>
      <c r="D18" s="57">
        <f>'IRS POR ANEXOS_17 '!E18/'REND BRUTO POR ANEXOS_15  '!E18</f>
        <v>0.07660566207151534</v>
      </c>
      <c r="E18" s="25">
        <f>(D18-C18)/C18</f>
        <v>0.14199093880181368</v>
      </c>
    </row>
    <row r="19" spans="2:5" ht="27" customHeight="1" thickBot="1">
      <c r="B19" s="274" t="s">
        <v>368</v>
      </c>
      <c r="C19" s="57">
        <f>'IRS POR ANEXOS_17 '!C19/'REND BRUTO POR ANEXOS_15  '!C19</f>
        <v>0.04468126299485677</v>
      </c>
      <c r="D19" s="57">
        <f>'IRS POR ANEXOS_17 '!E19/'REND BRUTO POR ANEXOS_15  '!E19</f>
        <v>0.044018506278916056</v>
      </c>
      <c r="E19" s="34">
        <f>(D19-C19)/C19</f>
        <v>-0.014832989748230848</v>
      </c>
    </row>
    <row r="20" spans="2:5" ht="27" customHeight="1" thickBot="1">
      <c r="B20" s="9" t="s">
        <v>12</v>
      </c>
      <c r="C20" s="200">
        <f>'IRS POR ANEXOS_17 '!C20/'REND BRUTO POR ANEXOS_15  '!C20</f>
        <v>0.0677890721345815</v>
      </c>
      <c r="D20" s="200">
        <f>'IRS POR ANEXOS_17 '!E20/'REND BRUTO POR ANEXOS_15  '!E20</f>
        <v>0.07389186742470598</v>
      </c>
      <c r="E20" s="200">
        <f>(D20-C20)/C20</f>
        <v>0.090026240188221</v>
      </c>
    </row>
    <row r="21" spans="2:5" ht="27" customHeight="1">
      <c r="B21" s="13"/>
      <c r="C21" s="14"/>
      <c r="D21" s="14"/>
      <c r="E21" s="30"/>
    </row>
    <row r="22" spans="2:5" s="17" customFormat="1" ht="27" customHeight="1" thickBot="1">
      <c r="B22" s="13"/>
      <c r="C22" s="14"/>
      <c r="D22" s="14"/>
      <c r="E22" s="30"/>
    </row>
    <row r="23" spans="2:5" ht="27" customHeight="1" thickBot="1">
      <c r="B23" s="387" t="s">
        <v>10</v>
      </c>
      <c r="C23" s="388"/>
      <c r="D23" s="388"/>
      <c r="E23" s="389"/>
    </row>
    <row r="24" spans="2:5" ht="27" customHeight="1">
      <c r="B24" s="6" t="s">
        <v>258</v>
      </c>
      <c r="C24" s="69">
        <f>'IRS POR ANEXOS_17 '!C24/'REND BRUTO POR ANEXOS_15  '!C23</f>
        <v>0.06899809674019367</v>
      </c>
      <c r="D24" s="69">
        <f>'IRS POR ANEXOS_17 '!E24/'REND BRUTO POR ANEXOS_15  '!E23</f>
        <v>0.07446408690904192</v>
      </c>
      <c r="E24" s="25">
        <f aca="true" t="shared" si="0" ref="E24:E35">(D24-C24)/C24</f>
        <v>0.07921943397120024</v>
      </c>
    </row>
    <row r="25" spans="2:5" ht="27" customHeight="1">
      <c r="B25" s="6" t="s">
        <v>22</v>
      </c>
      <c r="C25" s="57">
        <f>'IRS POR ANEXOS_17 '!C25/'REND BRUTO POR ANEXOS_15  '!C24</f>
        <v>0.14551084595181737</v>
      </c>
      <c r="D25" s="57">
        <f>'IRS POR ANEXOS_17 '!E25/'REND BRUTO POR ANEXOS_15  '!E24</f>
        <v>0.1673193307226771</v>
      </c>
      <c r="E25" s="25">
        <f t="shared" si="0"/>
        <v>0.14987532117077454</v>
      </c>
    </row>
    <row r="26" spans="2:5" ht="27" customHeight="1">
      <c r="B26" s="6" t="s">
        <v>18</v>
      </c>
      <c r="C26" s="57">
        <f>'IRS POR ANEXOS_17 '!C26/'REND BRUTO POR ANEXOS_15  '!C25</f>
        <v>0.15735368956743004</v>
      </c>
      <c r="D26" s="57">
        <f>'IRS POR ANEXOS_17 '!E26/'REND BRUTO POR ANEXOS_15  '!E25</f>
        <v>0.18004866180048662</v>
      </c>
      <c r="E26" s="25">
        <f t="shared" si="0"/>
        <v>0.14422904410723214</v>
      </c>
    </row>
    <row r="27" spans="2:5" ht="27" customHeight="1">
      <c r="B27" s="6" t="s">
        <v>19</v>
      </c>
      <c r="C27" s="57">
        <f>'IRS POR ANEXOS_17 '!C27/'REND BRUTO POR ANEXOS_15  '!C26</f>
        <v>0.09076937775533324</v>
      </c>
      <c r="D27" s="57">
        <f>'IRS POR ANEXOS_17 '!E27/'REND BRUTO POR ANEXOS_15  '!E26</f>
        <v>0.08960300658880617</v>
      </c>
      <c r="E27" s="25">
        <f t="shared" si="0"/>
        <v>-0.012849831026395222</v>
      </c>
    </row>
    <row r="28" spans="2:5" ht="27" customHeight="1">
      <c r="B28" s="6" t="s">
        <v>276</v>
      </c>
      <c r="C28" s="57">
        <f>'IRS POR ANEXOS_17 '!C28/'REND BRUTO POR ANEXOS_15  '!C27</f>
        <v>0.1505640148649982</v>
      </c>
      <c r="D28" s="57">
        <f>'IRS POR ANEXOS_17 '!E28/'REND BRUTO POR ANEXOS_15  '!E27</f>
        <v>0.16739390396215886</v>
      </c>
      <c r="E28" s="25">
        <f t="shared" si="0"/>
        <v>0.11177896067829365</v>
      </c>
    </row>
    <row r="29" spans="2:5" ht="27" customHeight="1">
      <c r="B29" s="6" t="s">
        <v>13</v>
      </c>
      <c r="C29" s="57">
        <f>'IRS POR ANEXOS_17 '!C29/'REND BRUTO POR ANEXOS_15  '!C28</f>
        <v>0.11325018776872453</v>
      </c>
      <c r="D29" s="57">
        <f>'IRS POR ANEXOS_17 '!E29/'REND BRUTO POR ANEXOS_15  '!E28</f>
        <v>0.12131079784737012</v>
      </c>
      <c r="E29" s="25">
        <f>(D29-C29)/C29</f>
        <v>0.07117524692415234</v>
      </c>
    </row>
    <row r="30" spans="2:5" ht="27" customHeight="1">
      <c r="B30" s="6" t="s">
        <v>14</v>
      </c>
      <c r="C30" s="57">
        <f>'IRS POR ANEXOS_17 '!C30/'REND BRUTO POR ANEXOS_15  '!C29</f>
        <v>0.1331011571491966</v>
      </c>
      <c r="D30" s="57">
        <f>'IRS POR ANEXOS_17 '!E30/'REND BRUTO POR ANEXOS_15  '!E29</f>
        <v>0.14725883342680876</v>
      </c>
      <c r="E30" s="25">
        <f t="shared" si="0"/>
        <v>0.10636779259358693</v>
      </c>
    </row>
    <row r="31" spans="2:5" ht="27" customHeight="1">
      <c r="B31" s="6" t="s">
        <v>15</v>
      </c>
      <c r="C31" s="57">
        <f>'IRS POR ANEXOS_17 '!C31/'REND BRUTO POR ANEXOS_15  '!C30</f>
        <v>0.10504485948620475</v>
      </c>
      <c r="D31" s="57">
        <f>'IRS POR ANEXOS_17 '!E31/'REND BRUTO POR ANEXOS_15  '!E30</f>
        <v>0.12335200556387114</v>
      </c>
      <c r="E31" s="25">
        <f t="shared" si="0"/>
        <v>0.17427931425878698</v>
      </c>
    </row>
    <row r="32" spans="2:5" ht="27" customHeight="1">
      <c r="B32" s="6" t="s">
        <v>16</v>
      </c>
      <c r="C32" s="57">
        <f>'IRS POR ANEXOS_17 '!C32/'REND BRUTO POR ANEXOS_15  '!C31</f>
        <v>0.1919291606915993</v>
      </c>
      <c r="D32" s="57">
        <f>'IRS POR ANEXOS_17 '!E32/'REND BRUTO POR ANEXOS_15  '!E31</f>
        <v>0.2063128649705451</v>
      </c>
      <c r="E32" s="25">
        <f t="shared" si="0"/>
        <v>0.07494277694496988</v>
      </c>
    </row>
    <row r="33" spans="2:5" ht="27" customHeight="1">
      <c r="B33" s="6" t="s">
        <v>17</v>
      </c>
      <c r="C33" s="57">
        <f>'IRS POR ANEXOS_17 '!C33/'REND BRUTO POR ANEXOS_15  '!C32</f>
        <v>0.0974441297349997</v>
      </c>
      <c r="D33" s="57">
        <f>'IRS POR ANEXOS_17 '!E33/'REND BRUTO POR ANEXOS_15  '!E32</f>
        <v>0.10200499561196247</v>
      </c>
      <c r="E33" s="25">
        <f t="shared" si="0"/>
        <v>0.046804932112032654</v>
      </c>
    </row>
    <row r="34" spans="2:5" ht="27" customHeight="1" thickBot="1">
      <c r="B34" s="6" t="s">
        <v>347</v>
      </c>
      <c r="C34" s="57">
        <f>'IRS POR ANEXOS_17 '!C34/'REND BRUTO POR ANEXOS_15  '!C33</f>
        <v>0.17515995580200278</v>
      </c>
      <c r="D34" s="57">
        <f>'IRS POR ANEXOS_17 '!E34/'REND BRUTO POR ANEXOS_15  '!E33</f>
        <v>0.18126200014222393</v>
      </c>
      <c r="E34" s="25">
        <f t="shared" si="0"/>
        <v>0.034836982644131195</v>
      </c>
    </row>
    <row r="35" spans="2:5" ht="27" customHeight="1" thickBot="1">
      <c r="B35" s="9" t="s">
        <v>20</v>
      </c>
      <c r="C35" s="200">
        <f>'IRS POR ANEXOS_17 '!C35/'REND BRUTO POR ANEXOS_15  '!C34</f>
        <v>0.14407525746862712</v>
      </c>
      <c r="D35" s="200">
        <f>'IRS POR ANEXOS_17 '!E35/'REND BRUTO POR ANEXOS_15  '!E34</f>
        <v>0.14061177110589246</v>
      </c>
      <c r="E35" s="200">
        <f t="shared" si="0"/>
        <v>-0.02403942511425912</v>
      </c>
    </row>
    <row r="36" spans="2:5" s="70" customFormat="1" ht="12.75">
      <c r="B36" s="195" t="s">
        <v>106</v>
      </c>
      <c r="C36" s="16"/>
      <c r="D36" s="16"/>
      <c r="E36" s="30"/>
    </row>
    <row r="37" ht="18" customHeight="1">
      <c r="B37" t="s">
        <v>287</v>
      </c>
    </row>
    <row r="38" ht="13.5" customHeight="1">
      <c r="B38" s="266" t="s">
        <v>349</v>
      </c>
    </row>
  </sheetData>
  <sheetProtection password="A5B6" sheet="1" objects="1" scenarios="1"/>
  <mergeCells count="8">
    <mergeCell ref="B3:E3"/>
    <mergeCell ref="B5:E5"/>
    <mergeCell ref="B7:E7"/>
    <mergeCell ref="B15:E15"/>
    <mergeCell ref="B23:E23"/>
    <mergeCell ref="B11:B12"/>
    <mergeCell ref="C11:C12"/>
    <mergeCell ref="D11:D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lha21">
    <pageSetUpPr fitToPage="1"/>
  </sheetPr>
  <dimension ref="B3:G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5.5" customHeight="1" thickBot="1">
      <c r="B10" s="387" t="s">
        <v>57</v>
      </c>
      <c r="C10" s="388"/>
      <c r="D10" s="388"/>
      <c r="E10" s="388"/>
      <c r="F10" s="388"/>
      <c r="G10" s="389"/>
    </row>
    <row r="11" spans="2:7" ht="19.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1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4102185</v>
      </c>
      <c r="D13" s="281">
        <v>0.9552699086316923</v>
      </c>
      <c r="E13" s="293">
        <v>4174410</v>
      </c>
      <c r="F13" s="281">
        <v>0.9550159378655454</v>
      </c>
      <c r="G13" s="25">
        <v>0.01760647069793293</v>
      </c>
    </row>
    <row r="14" spans="2:7" ht="22.5" customHeight="1">
      <c r="B14" s="6" t="s">
        <v>31</v>
      </c>
      <c r="C14" s="201">
        <v>303332</v>
      </c>
      <c r="D14" s="289">
        <v>0.07063648565948842</v>
      </c>
      <c r="E14" s="201">
        <v>303789</v>
      </c>
      <c r="F14" s="289">
        <v>0.06950044119965125</v>
      </c>
      <c r="G14" s="25">
        <v>0.0015066000290111165</v>
      </c>
    </row>
    <row r="15" spans="2:7" ht="22.5" customHeight="1">
      <c r="B15" s="6" t="s">
        <v>32</v>
      </c>
      <c r="C15" s="20">
        <v>56122</v>
      </c>
      <c r="D15" s="289">
        <v>0.013069049253563121</v>
      </c>
      <c r="E15" s="201">
        <v>56238</v>
      </c>
      <c r="F15" s="289">
        <v>0.012866054439713047</v>
      </c>
      <c r="G15" s="25">
        <v>0.0020669256263141015</v>
      </c>
    </row>
    <row r="16" spans="2:7" ht="22.5" customHeight="1">
      <c r="B16" s="6" t="s">
        <v>33</v>
      </c>
      <c r="C16" s="20">
        <v>324415</v>
      </c>
      <c r="D16" s="289">
        <v>0.07554605348338762</v>
      </c>
      <c r="E16" s="201">
        <v>331426</v>
      </c>
      <c r="F16" s="289">
        <v>0.07582319710402817</v>
      </c>
      <c r="G16" s="25">
        <v>0.021611207866467332</v>
      </c>
    </row>
    <row r="17" spans="2:7" ht="22.5" customHeight="1">
      <c r="B17" s="6" t="s">
        <v>34</v>
      </c>
      <c r="C17" s="20">
        <v>44647</v>
      </c>
      <c r="D17" s="289">
        <v>0.010396882542030446</v>
      </c>
      <c r="E17" s="201">
        <v>45359</v>
      </c>
      <c r="F17" s="289">
        <v>0.010377171366886165</v>
      </c>
      <c r="G17" s="25">
        <v>0.01594732008869577</v>
      </c>
    </row>
    <row r="18" spans="2:7" ht="22.5" customHeight="1">
      <c r="B18" s="6" t="s">
        <v>35</v>
      </c>
      <c r="C18" s="20">
        <v>75909</v>
      </c>
      <c r="D18" s="289">
        <v>0.017676819425336287</v>
      </c>
      <c r="E18" s="201">
        <v>79147</v>
      </c>
      <c r="F18" s="289">
        <v>0.01810714482627349</v>
      </c>
      <c r="G18" s="25">
        <v>0.04265633851058504</v>
      </c>
    </row>
    <row r="19" spans="2:7" ht="22.5" customHeight="1">
      <c r="B19" s="6" t="s">
        <v>36</v>
      </c>
      <c r="C19" s="20">
        <v>171879</v>
      </c>
      <c r="D19" s="289">
        <v>0.040025215007540284</v>
      </c>
      <c r="E19" s="201">
        <v>175360</v>
      </c>
      <c r="F19" s="289">
        <v>0.04011862631224581</v>
      </c>
      <c r="G19" s="25">
        <v>0.02025261957539897</v>
      </c>
    </row>
    <row r="20" spans="2:7" ht="22.5" customHeight="1">
      <c r="B20" s="6" t="s">
        <v>37</v>
      </c>
      <c r="C20" s="20">
        <v>70446</v>
      </c>
      <c r="D20" s="289">
        <v>0.016404658488943867</v>
      </c>
      <c r="E20" s="201">
        <v>69688</v>
      </c>
      <c r="F20" s="289">
        <v>0.015943127454652064</v>
      </c>
      <c r="G20" s="25">
        <v>-0.010760014763080942</v>
      </c>
    </row>
    <row r="21" spans="2:7" ht="22.5" customHeight="1">
      <c r="B21" s="6" t="s">
        <v>38</v>
      </c>
      <c r="C21" s="20">
        <v>192346</v>
      </c>
      <c r="D21" s="289">
        <v>0.04479133579925613</v>
      </c>
      <c r="E21" s="201">
        <v>198786</v>
      </c>
      <c r="F21" s="289">
        <v>0.04547799526748458</v>
      </c>
      <c r="G21" s="25">
        <v>0.03348133051896062</v>
      </c>
    </row>
    <row r="22" spans="2:7" ht="22.5" customHeight="1">
      <c r="B22" s="6" t="s">
        <v>39</v>
      </c>
      <c r="C22" s="20">
        <v>59972</v>
      </c>
      <c r="D22" s="289">
        <v>0.013965593204709161</v>
      </c>
      <c r="E22" s="201">
        <v>59906</v>
      </c>
      <c r="F22" s="289">
        <v>0.013705214574939539</v>
      </c>
      <c r="G22" s="25">
        <v>-0.0011005135730007337</v>
      </c>
    </row>
    <row r="23" spans="2:7" ht="22.5" customHeight="1">
      <c r="B23" s="6" t="s">
        <v>40</v>
      </c>
      <c r="C23" s="20">
        <v>186391</v>
      </c>
      <c r="D23" s="289">
        <v>0.04340460353196401</v>
      </c>
      <c r="E23" s="201">
        <v>189944</v>
      </c>
      <c r="F23" s="289">
        <v>0.043455134330823555</v>
      </c>
      <c r="G23" s="25">
        <v>0.0190620791776427</v>
      </c>
    </row>
    <row r="24" spans="2:7" ht="22.5" customHeight="1">
      <c r="B24" s="6" t="s">
        <v>41</v>
      </c>
      <c r="C24" s="20">
        <v>995832</v>
      </c>
      <c r="D24" s="289">
        <v>0.23189796258640588</v>
      </c>
      <c r="E24" s="201">
        <v>1017711</v>
      </c>
      <c r="F24" s="289">
        <v>0.23283056171796304</v>
      </c>
      <c r="G24" s="25">
        <v>0.02197057334972164</v>
      </c>
    </row>
    <row r="25" spans="2:7" ht="22.5" customHeight="1">
      <c r="B25" s="6" t="s">
        <v>42</v>
      </c>
      <c r="C25" s="20">
        <v>48142</v>
      </c>
      <c r="D25" s="289">
        <v>0.01121075815482406</v>
      </c>
      <c r="E25" s="201">
        <v>48145</v>
      </c>
      <c r="F25" s="289">
        <v>0.01101454872150476</v>
      </c>
      <c r="G25" s="25">
        <v>6.2315649536787E-05</v>
      </c>
    </row>
    <row r="26" spans="2:7" ht="22.5" customHeight="1">
      <c r="B26" s="6" t="s">
        <v>43</v>
      </c>
      <c r="C26" s="20">
        <v>722691</v>
      </c>
      <c r="D26" s="289">
        <v>0.16829201158381357</v>
      </c>
      <c r="E26" s="201">
        <v>738674</v>
      </c>
      <c r="F26" s="289">
        <v>0.16899284998045086</v>
      </c>
      <c r="G26" s="25">
        <v>0.022115952737753755</v>
      </c>
    </row>
    <row r="27" spans="2:7" ht="22.5" customHeight="1">
      <c r="B27" s="6" t="s">
        <v>44</v>
      </c>
      <c r="C27" s="20">
        <v>180457</v>
      </c>
      <c r="D27" s="289">
        <v>0.042022761504405405</v>
      </c>
      <c r="E27" s="201">
        <v>182401</v>
      </c>
      <c r="F27" s="289">
        <v>0.04172945687716668</v>
      </c>
      <c r="G27" s="25">
        <v>0.010772649440032806</v>
      </c>
    </row>
    <row r="28" spans="2:7" ht="22.5" customHeight="1">
      <c r="B28" s="6" t="s">
        <v>45</v>
      </c>
      <c r="C28" s="20">
        <v>361922</v>
      </c>
      <c r="D28" s="289">
        <v>0.08428025451601996</v>
      </c>
      <c r="E28" s="201">
        <v>368703</v>
      </c>
      <c r="F28" s="289">
        <v>0.08435137931799708</v>
      </c>
      <c r="G28" s="25">
        <v>0.018736081255077062</v>
      </c>
    </row>
    <row r="29" spans="2:7" ht="22.5" customHeight="1">
      <c r="B29" s="6" t="s">
        <v>46</v>
      </c>
      <c r="C29" s="20">
        <v>94253</v>
      </c>
      <c r="D29" s="289">
        <v>0.02194856026684874</v>
      </c>
      <c r="E29" s="201">
        <v>95525</v>
      </c>
      <c r="F29" s="289">
        <v>0.02185408176595165</v>
      </c>
      <c r="G29" s="25">
        <v>0.0134955916522551</v>
      </c>
    </row>
    <row r="30" spans="2:7" ht="22.5" customHeight="1">
      <c r="B30" s="6" t="s">
        <v>47</v>
      </c>
      <c r="C30" s="20">
        <v>81268</v>
      </c>
      <c r="D30" s="289">
        <v>0.018924762031619826</v>
      </c>
      <c r="E30" s="201">
        <v>79761</v>
      </c>
      <c r="F30" s="289">
        <v>0.018247614925245428</v>
      </c>
      <c r="G30" s="25">
        <v>-0.018543584190579318</v>
      </c>
    </row>
    <row r="31" spans="2:7" ht="22.5" customHeight="1">
      <c r="B31" s="6" t="s">
        <v>48</v>
      </c>
      <c r="C31" s="20">
        <v>132161</v>
      </c>
      <c r="D31" s="289">
        <v>0.030776141591535508</v>
      </c>
      <c r="E31" s="201">
        <v>133847</v>
      </c>
      <c r="F31" s="289">
        <v>0.030621337682568233</v>
      </c>
      <c r="G31" s="25">
        <v>0.01275716739431451</v>
      </c>
    </row>
    <row r="32" spans="2:7" ht="27" customHeight="1">
      <c r="B32" s="31" t="s">
        <v>49</v>
      </c>
      <c r="C32" s="294">
        <v>91707</v>
      </c>
      <c r="D32" s="283">
        <v>0.021355676916298656</v>
      </c>
      <c r="E32" s="299">
        <v>93510</v>
      </c>
      <c r="F32" s="283">
        <v>0.021393092760367848</v>
      </c>
      <c r="G32" s="25">
        <v>0.019660440315352155</v>
      </c>
    </row>
    <row r="33" spans="2:7" ht="22.5" customHeight="1">
      <c r="B33" s="6" t="s">
        <v>50</v>
      </c>
      <c r="C33" s="20">
        <v>27991</v>
      </c>
      <c r="D33" s="289">
        <v>0.006518223827669815</v>
      </c>
      <c r="E33" s="201">
        <v>28296</v>
      </c>
      <c r="F33" s="289">
        <v>0.006473521043175796</v>
      </c>
      <c r="G33" s="25">
        <v>0.010896359544139188</v>
      </c>
    </row>
    <row r="34" spans="2:7" ht="22.5" customHeight="1">
      <c r="B34" s="6" t="s">
        <v>51</v>
      </c>
      <c r="C34" s="20"/>
      <c r="D34" s="289">
        <v>0.003245256234589923</v>
      </c>
      <c r="E34" s="201">
        <v>13864</v>
      </c>
      <c r="F34" s="289">
        <v>0.0031717873813468063</v>
      </c>
      <c r="G34" s="25">
        <v>-0.005166475315729047</v>
      </c>
    </row>
    <row r="35" spans="2:7" ht="22.5" customHeight="1">
      <c r="B35" s="6" t="s">
        <v>52</v>
      </c>
      <c r="C35" s="20">
        <v>49780</v>
      </c>
      <c r="D35" s="289">
        <v>0.011592196854038919</v>
      </c>
      <c r="E35" s="201">
        <v>51350</v>
      </c>
      <c r="F35" s="289">
        <v>0.011747784335845246</v>
      </c>
      <c r="G35" s="25">
        <v>0.03153877059059863</v>
      </c>
    </row>
    <row r="36" spans="2:7" ht="27" customHeight="1">
      <c r="B36" s="31" t="s">
        <v>53</v>
      </c>
      <c r="C36" s="294">
        <v>100376</v>
      </c>
      <c r="D36" s="283">
        <v>0.02337441445200905</v>
      </c>
      <c r="E36" s="299">
        <v>103117</v>
      </c>
      <c r="F36" s="283">
        <v>0.023590969374086744</v>
      </c>
      <c r="G36" s="25">
        <v>0.027307324460030286</v>
      </c>
    </row>
    <row r="37" spans="2:7" ht="22.5" customHeight="1" thickBot="1">
      <c r="B37" s="6" t="s">
        <v>54</v>
      </c>
      <c r="C37" s="20">
        <v>100376</v>
      </c>
      <c r="D37" s="289">
        <v>0.02337441445200905</v>
      </c>
      <c r="E37" s="201">
        <v>103117</v>
      </c>
      <c r="F37" s="289">
        <v>0.023590969374086744</v>
      </c>
      <c r="G37" s="25">
        <v>0.027307324460030286</v>
      </c>
    </row>
    <row r="38" spans="2:7" ht="27" customHeight="1" thickBot="1">
      <c r="B38" s="9" t="s">
        <v>56</v>
      </c>
      <c r="C38" s="291">
        <v>4294268</v>
      </c>
      <c r="D38" s="292">
        <v>1</v>
      </c>
      <c r="E38" s="291">
        <v>4371037</v>
      </c>
      <c r="F38" s="292">
        <v>1</v>
      </c>
      <c r="G38" s="28">
        <v>0.017877086385852024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7" s="17" customFormat="1" ht="12.75">
      <c r="B40" s="266" t="s">
        <v>349</v>
      </c>
      <c r="C40" s="14"/>
      <c r="D40" s="29"/>
      <c r="E40" s="14"/>
      <c r="F40" s="29"/>
      <c r="G40" s="30"/>
    </row>
  </sheetData>
  <sheetProtection password="A5B6" sheet="1" objects="1" scenarios="1"/>
  <mergeCells count="10">
    <mergeCell ref="B3:G3"/>
    <mergeCell ref="C11:C12"/>
    <mergeCell ref="B5:G5"/>
    <mergeCell ref="B7:G7"/>
    <mergeCell ref="D11:D12"/>
    <mergeCell ref="E11:E12"/>
    <mergeCell ref="F11:F12"/>
    <mergeCell ref="B10:G10"/>
    <mergeCell ref="B11:B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19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lha19">
    <pageSetUpPr fitToPage="1"/>
  </sheetPr>
  <dimension ref="B3:J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.75" customHeight="1" thickBot="1">
      <c r="B10" s="387" t="s">
        <v>8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2773489</v>
      </c>
      <c r="D13" s="281">
        <v>0.9519205291648877</v>
      </c>
      <c r="E13" s="293">
        <v>2903704</v>
      </c>
      <c r="F13" s="281">
        <v>0.9530224294899924</v>
      </c>
      <c r="G13" s="25">
        <v>0.046949888750234814</v>
      </c>
    </row>
    <row r="14" spans="2:7" ht="22.5" customHeight="1">
      <c r="B14" s="6" t="s">
        <v>31</v>
      </c>
      <c r="C14" s="287">
        <v>209463</v>
      </c>
      <c r="D14" s="289">
        <v>0.07189216535579007</v>
      </c>
      <c r="E14" s="287">
        <v>214290</v>
      </c>
      <c r="F14" s="289">
        <v>0.07033195408878125</v>
      </c>
      <c r="G14" s="25">
        <v>0.023044642729264833</v>
      </c>
    </row>
    <row r="15" spans="2:7" ht="22.5" customHeight="1">
      <c r="B15" s="6" t="s">
        <v>32</v>
      </c>
      <c r="C15" s="287">
        <v>36709</v>
      </c>
      <c r="D15" s="289">
        <v>0.012599311086185616</v>
      </c>
      <c r="E15" s="287">
        <v>37363</v>
      </c>
      <c r="F15" s="289">
        <v>0.012262881145266386</v>
      </c>
      <c r="G15" s="25">
        <v>0.017815794491813995</v>
      </c>
    </row>
    <row r="16" spans="2:7" ht="22.5" customHeight="1">
      <c r="B16" s="6" t="s">
        <v>33</v>
      </c>
      <c r="C16" s="287">
        <v>231443</v>
      </c>
      <c r="D16" s="289">
        <v>0.07943616976000593</v>
      </c>
      <c r="E16" s="287">
        <v>242390</v>
      </c>
      <c r="F16" s="289">
        <v>0.07955463321470758</v>
      </c>
      <c r="G16" s="25">
        <v>0.04729890296962967</v>
      </c>
    </row>
    <row r="17" spans="2:7" ht="22.5" customHeight="1">
      <c r="B17" s="6" t="s">
        <v>34</v>
      </c>
      <c r="C17" s="287">
        <v>26649</v>
      </c>
      <c r="D17" s="289">
        <v>0.009146504702818397</v>
      </c>
      <c r="E17" s="287">
        <v>28427</v>
      </c>
      <c r="F17" s="289">
        <v>0.0093300035413775</v>
      </c>
      <c r="G17" s="25">
        <v>0.06671920147097452</v>
      </c>
    </row>
    <row r="18" spans="2:7" ht="22.5" customHeight="1">
      <c r="B18" s="6" t="s">
        <v>35</v>
      </c>
      <c r="C18" s="287">
        <v>50724</v>
      </c>
      <c r="D18" s="289">
        <v>0.017409557752477028</v>
      </c>
      <c r="E18" s="287">
        <v>55213</v>
      </c>
      <c r="F18" s="289">
        <v>0.018121415750169765</v>
      </c>
      <c r="G18" s="25">
        <v>0.088498541124517</v>
      </c>
    </row>
    <row r="19" spans="2:7" ht="22.5" customHeight="1">
      <c r="B19" s="6" t="s">
        <v>36</v>
      </c>
      <c r="C19" s="287">
        <v>110301</v>
      </c>
      <c r="D19" s="289">
        <v>0.037857653766579305</v>
      </c>
      <c r="E19" s="287">
        <v>117053</v>
      </c>
      <c r="F19" s="289">
        <v>0.03841787401163896</v>
      </c>
      <c r="G19" s="25">
        <v>0.061214313560167176</v>
      </c>
    </row>
    <row r="20" spans="2:7" ht="22.5" customHeight="1">
      <c r="B20" s="6" t="s">
        <v>37</v>
      </c>
      <c r="C20" s="287">
        <v>47478</v>
      </c>
      <c r="D20" s="289">
        <v>0.016295461378678818</v>
      </c>
      <c r="E20" s="287">
        <v>47114</v>
      </c>
      <c r="F20" s="289">
        <v>0.01546324926472929</v>
      </c>
      <c r="G20" s="25">
        <v>-0.007666708791440246</v>
      </c>
    </row>
    <row r="21" spans="2:7" ht="22.5" customHeight="1">
      <c r="B21" s="6" t="s">
        <v>38</v>
      </c>
      <c r="C21" s="287">
        <v>124083</v>
      </c>
      <c r="D21" s="289">
        <v>0.0425879298675303</v>
      </c>
      <c r="E21" s="287">
        <v>130065</v>
      </c>
      <c r="F21" s="289">
        <v>0.0426885324026195</v>
      </c>
      <c r="G21" s="25">
        <v>0.04820966611058727</v>
      </c>
    </row>
    <row r="22" spans="2:7" ht="22.5" customHeight="1">
      <c r="B22" s="6" t="s">
        <v>39</v>
      </c>
      <c r="C22" s="287">
        <v>39187</v>
      </c>
      <c r="D22" s="289">
        <v>0.01344981349353989</v>
      </c>
      <c r="E22" s="287">
        <v>40011</v>
      </c>
      <c r="F22" s="289">
        <v>0.013131979163965779</v>
      </c>
      <c r="G22" s="25">
        <v>0.021027381529588895</v>
      </c>
    </row>
    <row r="23" spans="2:7" ht="22.5" customHeight="1">
      <c r="B23" s="6" t="s">
        <v>40</v>
      </c>
      <c r="C23" s="287">
        <v>121347</v>
      </c>
      <c r="D23" s="289">
        <v>0.04164887636207377</v>
      </c>
      <c r="E23" s="287">
        <v>126823</v>
      </c>
      <c r="F23" s="289">
        <v>0.04162447810631156</v>
      </c>
      <c r="G23" s="25">
        <v>0.0451267851698023</v>
      </c>
    </row>
    <row r="24" spans="2:7" ht="22.5" customHeight="1">
      <c r="B24" s="6" t="s">
        <v>41</v>
      </c>
      <c r="C24" s="287">
        <v>655569</v>
      </c>
      <c r="D24" s="289">
        <v>0.22500525128605026</v>
      </c>
      <c r="E24" s="287">
        <v>696093</v>
      </c>
      <c r="F24" s="289">
        <v>0.22846414166560272</v>
      </c>
      <c r="G24" s="25">
        <v>0.06181500345501389</v>
      </c>
    </row>
    <row r="25" spans="2:7" ht="22.5" customHeight="1">
      <c r="B25" s="6" t="s">
        <v>42</v>
      </c>
      <c r="C25" s="287">
        <v>33255</v>
      </c>
      <c r="D25" s="289">
        <v>0.011413824679808839</v>
      </c>
      <c r="E25" s="287">
        <v>33695</v>
      </c>
      <c r="F25" s="289">
        <v>0.011059009720572515</v>
      </c>
      <c r="G25" s="25">
        <v>0.013231093068711472</v>
      </c>
    </row>
    <row r="26" spans="2:7" ht="22.5" customHeight="1">
      <c r="B26" s="6" t="s">
        <v>43</v>
      </c>
      <c r="C26" s="287">
        <v>499628</v>
      </c>
      <c r="D26" s="289">
        <v>0.1714829769094431</v>
      </c>
      <c r="E26" s="287">
        <v>526800</v>
      </c>
      <c r="F26" s="289">
        <v>0.17290061791950143</v>
      </c>
      <c r="G26" s="25">
        <v>0.05438446203975758</v>
      </c>
    </row>
    <row r="27" spans="2:7" ht="22.5" customHeight="1">
      <c r="B27" s="6" t="s">
        <v>44</v>
      </c>
      <c r="C27" s="287">
        <v>125907</v>
      </c>
      <c r="D27" s="289">
        <v>0.04321396553783466</v>
      </c>
      <c r="E27" s="287">
        <v>130044</v>
      </c>
      <c r="F27" s="289">
        <v>0.042681640008966674</v>
      </c>
      <c r="G27" s="25">
        <v>0.03285758536062332</v>
      </c>
    </row>
    <row r="28" spans="2:7" ht="22.5" customHeight="1">
      <c r="B28" s="6" t="s">
        <v>45</v>
      </c>
      <c r="C28" s="287">
        <v>254735</v>
      </c>
      <c r="D28" s="289">
        <v>0.08743048052356352</v>
      </c>
      <c r="E28" s="287">
        <v>265157</v>
      </c>
      <c r="F28" s="289">
        <v>0.08702697256203729</v>
      </c>
      <c r="G28" s="25">
        <v>0.04091310577659136</v>
      </c>
    </row>
    <row r="29" spans="2:7" ht="22.5" customHeight="1">
      <c r="B29" s="6" t="s">
        <v>46</v>
      </c>
      <c r="C29" s="287">
        <v>61618</v>
      </c>
      <c r="D29" s="289">
        <v>0.021148610708779464</v>
      </c>
      <c r="E29" s="287">
        <v>64468</v>
      </c>
      <c r="F29" s="289">
        <v>0.021158992095737315</v>
      </c>
      <c r="G29" s="25">
        <v>0.04625271836151774</v>
      </c>
    </row>
    <row r="30" spans="2:7" ht="22.5" customHeight="1">
      <c r="B30" s="6" t="s">
        <v>47</v>
      </c>
      <c r="C30" s="287">
        <v>55976</v>
      </c>
      <c r="D30" s="289">
        <v>0.019212156075085838</v>
      </c>
      <c r="E30" s="287">
        <v>55783</v>
      </c>
      <c r="F30" s="289">
        <v>0.018308495006460798</v>
      </c>
      <c r="G30" s="25">
        <v>-0.0034479062455338</v>
      </c>
    </row>
    <row r="31" spans="2:7" ht="22.5" customHeight="1">
      <c r="B31" s="6" t="s">
        <v>48</v>
      </c>
      <c r="C31" s="287">
        <v>89417</v>
      </c>
      <c r="D31" s="289">
        <v>0.03068981991864282</v>
      </c>
      <c r="E31" s="287">
        <v>92915</v>
      </c>
      <c r="F31" s="289">
        <v>0.030495559821546083</v>
      </c>
      <c r="G31" s="25">
        <v>0.03912007783754767</v>
      </c>
    </row>
    <row r="32" spans="2:7" ht="27" customHeight="1">
      <c r="B32" s="31" t="s">
        <v>49</v>
      </c>
      <c r="C32" s="294">
        <v>61175</v>
      </c>
      <c r="D32" s="283">
        <v>0.020996563668239536</v>
      </c>
      <c r="E32" s="294">
        <v>61596</v>
      </c>
      <c r="F32" s="283">
        <v>0.020216375211407765</v>
      </c>
      <c r="G32" s="25">
        <v>0.006881896199427871</v>
      </c>
    </row>
    <row r="33" spans="2:7" ht="22.5" customHeight="1">
      <c r="B33" s="6" t="s">
        <v>50</v>
      </c>
      <c r="C33" s="287">
        <v>17881</v>
      </c>
      <c r="D33" s="289">
        <v>0.0061371402525834265</v>
      </c>
      <c r="E33" s="287">
        <v>17881</v>
      </c>
      <c r="F33" s="289">
        <v>0.005868709090771839</v>
      </c>
      <c r="G33" s="25">
        <v>0</v>
      </c>
    </row>
    <row r="34" spans="2:7" ht="22.5" customHeight="1">
      <c r="B34" s="6" t="s">
        <v>51</v>
      </c>
      <c r="C34" s="287"/>
      <c r="D34" s="289">
        <v>0.002984995737191324</v>
      </c>
      <c r="E34" s="287">
        <v>8300</v>
      </c>
      <c r="F34" s="289">
        <v>0.002724136538974681</v>
      </c>
      <c r="G34" s="25">
        <v>-0.04564792457169139</v>
      </c>
    </row>
    <row r="35" spans="2:7" ht="22.5" customHeight="1">
      <c r="B35" s="6" t="s">
        <v>52</v>
      </c>
      <c r="C35" s="287">
        <v>34597</v>
      </c>
      <c r="D35" s="289">
        <v>0.011874427678464784</v>
      </c>
      <c r="E35" s="287">
        <v>35415</v>
      </c>
      <c r="F35" s="289">
        <v>0.011623529581661244</v>
      </c>
      <c r="G35" s="25">
        <v>0.02364366852617279</v>
      </c>
    </row>
    <row r="36" spans="2:7" ht="27" customHeight="1">
      <c r="B36" s="31" t="s">
        <v>53</v>
      </c>
      <c r="C36" s="294">
        <v>78908</v>
      </c>
      <c r="D36" s="283">
        <v>0.027082907166872828</v>
      </c>
      <c r="E36" s="294">
        <v>81537</v>
      </c>
      <c r="F36" s="283">
        <v>0.026761195298599827</v>
      </c>
      <c r="G36" s="25">
        <v>0.03331728088406752</v>
      </c>
    </row>
    <row r="37" spans="2:7" ht="22.5" customHeight="1" thickBot="1">
      <c r="B37" s="6" t="s">
        <v>54</v>
      </c>
      <c r="C37" s="287">
        <v>78908</v>
      </c>
      <c r="D37" s="289">
        <v>0.027082907166872828</v>
      </c>
      <c r="E37" s="287">
        <v>81537</v>
      </c>
      <c r="F37" s="289">
        <v>0.026761195298599827</v>
      </c>
      <c r="G37" s="25">
        <v>0.03331728088406752</v>
      </c>
    </row>
    <row r="38" spans="2:7" ht="27" customHeight="1" thickBot="1">
      <c r="B38" s="9" t="s">
        <v>12</v>
      </c>
      <c r="C38" s="291">
        <v>2913572</v>
      </c>
      <c r="D38" s="292">
        <v>1</v>
      </c>
      <c r="E38" s="291">
        <v>3046837</v>
      </c>
      <c r="F38" s="292">
        <v>1</v>
      </c>
      <c r="G38" s="28">
        <v>0.04573938794030146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/>
      <c r="I40"/>
      <c r="J40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6" r:id="rId1"/>
  <headerFooter alignWithMargins="0">
    <oddHeader>&amp;R&amp;"Arial,Bold"&amp;14QUADRO 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lha20">
    <pageSetUpPr fitToPage="1"/>
  </sheetPr>
  <dimension ref="B3:K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10" max="10" width="19.0039062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4" customHeight="1" thickBot="1">
      <c r="B10" s="387" t="s">
        <v>10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1328696</v>
      </c>
      <c r="D13" s="281">
        <v>0.9623378354105465</v>
      </c>
      <c r="E13" s="293">
        <v>1270706</v>
      </c>
      <c r="F13" s="281">
        <v>0.9596027790363993</v>
      </c>
      <c r="G13" s="25">
        <v>-0.043644294857514435</v>
      </c>
    </row>
    <row r="14" spans="2:7" ht="22.5" customHeight="1">
      <c r="B14" s="6" t="s">
        <v>31</v>
      </c>
      <c r="C14" s="287">
        <v>93869</v>
      </c>
      <c r="D14" s="289">
        <v>0.06798672553552701</v>
      </c>
      <c r="E14" s="287">
        <v>89499</v>
      </c>
      <c r="F14" s="289">
        <v>0.06758722247394654</v>
      </c>
      <c r="G14" s="25">
        <v>-0.04655424048407888</v>
      </c>
    </row>
    <row r="15" spans="2:7" ht="22.5" customHeight="1">
      <c r="B15" s="6" t="s">
        <v>32</v>
      </c>
      <c r="C15" s="287">
        <v>19413</v>
      </c>
      <c r="D15" s="289">
        <v>0.014060300022597299</v>
      </c>
      <c r="E15" s="287">
        <v>18875</v>
      </c>
      <c r="F15" s="289">
        <v>0.0142538891406132</v>
      </c>
      <c r="G15" s="25">
        <v>-0.02771338793591923</v>
      </c>
    </row>
    <row r="16" spans="2:7" ht="22.5" customHeight="1">
      <c r="B16" s="6" t="s">
        <v>33</v>
      </c>
      <c r="C16" s="287">
        <v>92972</v>
      </c>
      <c r="D16" s="289">
        <v>0.06733705319635894</v>
      </c>
      <c r="E16" s="287">
        <v>89036</v>
      </c>
      <c r="F16" s="289">
        <v>0.06723757740522579</v>
      </c>
      <c r="G16" s="25">
        <v>-0.04233532676504754</v>
      </c>
    </row>
    <row r="17" spans="2:7" ht="22.5" customHeight="1">
      <c r="B17" s="6" t="s">
        <v>34</v>
      </c>
      <c r="C17" s="287">
        <v>17998</v>
      </c>
      <c r="D17" s="289">
        <v>0.013035454582326595</v>
      </c>
      <c r="E17" s="287">
        <v>16932</v>
      </c>
      <c r="F17" s="289">
        <v>0.012786588128681468</v>
      </c>
      <c r="G17" s="25">
        <v>-0.0592288032003556</v>
      </c>
    </row>
    <row r="18" spans="2:7" ht="22.5" customHeight="1">
      <c r="B18" s="6" t="s">
        <v>35</v>
      </c>
      <c r="C18" s="287">
        <v>25185</v>
      </c>
      <c r="D18" s="289">
        <v>0.01824080029202663</v>
      </c>
      <c r="E18" s="287">
        <v>23934</v>
      </c>
      <c r="F18" s="289">
        <v>0.01807430901676484</v>
      </c>
      <c r="G18" s="25">
        <v>-0.04967242406194163</v>
      </c>
    </row>
    <row r="19" spans="2:7" ht="22.5" customHeight="1">
      <c r="B19" s="6" t="s">
        <v>36</v>
      </c>
      <c r="C19" s="287">
        <v>61578</v>
      </c>
      <c r="D19" s="289">
        <v>0.04459924559787238</v>
      </c>
      <c r="E19" s="287">
        <v>58307</v>
      </c>
      <c r="F19" s="289">
        <v>0.044031868297840206</v>
      </c>
      <c r="G19" s="25">
        <v>-0.0531196206437364</v>
      </c>
    </row>
    <row r="20" spans="2:7" ht="22.5" customHeight="1">
      <c r="B20" s="6" t="s">
        <v>37</v>
      </c>
      <c r="C20" s="287">
        <v>22968</v>
      </c>
      <c r="D20" s="289">
        <v>0.016635088390203202</v>
      </c>
      <c r="E20" s="287">
        <v>22574</v>
      </c>
      <c r="F20" s="289">
        <v>0.017047273825706085</v>
      </c>
      <c r="G20" s="25">
        <v>-0.01715430163706026</v>
      </c>
    </row>
    <row r="21" spans="2:7" ht="22.5" customHeight="1">
      <c r="B21" s="6" t="s">
        <v>38</v>
      </c>
      <c r="C21" s="287">
        <v>68263</v>
      </c>
      <c r="D21" s="289">
        <v>0.049441006564805</v>
      </c>
      <c r="E21" s="287">
        <v>68721</v>
      </c>
      <c r="F21" s="289">
        <v>0.05189623923878568</v>
      </c>
      <c r="G21" s="25">
        <v>0.006709344740196007</v>
      </c>
    </row>
    <row r="22" spans="2:7" ht="22.5" customHeight="1">
      <c r="B22" s="6" t="s">
        <v>39</v>
      </c>
      <c r="C22" s="287">
        <v>20785</v>
      </c>
      <c r="D22" s="289">
        <v>0.01505400174984211</v>
      </c>
      <c r="E22" s="287">
        <v>19895</v>
      </c>
      <c r="F22" s="289">
        <v>0.015024165533907265</v>
      </c>
      <c r="G22" s="25">
        <v>-0.0428193408708203</v>
      </c>
    </row>
    <row r="23" spans="2:7" ht="22.5" customHeight="1">
      <c r="B23" s="6" t="s">
        <v>40</v>
      </c>
      <c r="C23" s="287">
        <v>65044</v>
      </c>
      <c r="D23" s="289">
        <v>0.04710957372223864</v>
      </c>
      <c r="E23" s="287">
        <v>63121</v>
      </c>
      <c r="F23" s="289">
        <v>0.04766727080501435</v>
      </c>
      <c r="G23" s="25">
        <v>-0.029564602422975216</v>
      </c>
    </row>
    <row r="24" spans="2:7" ht="22.5" customHeight="1">
      <c r="B24" s="6" t="s">
        <v>41</v>
      </c>
      <c r="C24" s="287">
        <v>340263</v>
      </c>
      <c r="D24" s="289">
        <v>0.2464430982634845</v>
      </c>
      <c r="E24" s="287">
        <v>321618</v>
      </c>
      <c r="F24" s="289">
        <v>0.24287720888083372</v>
      </c>
      <c r="G24" s="25">
        <v>-0.05479584909320143</v>
      </c>
    </row>
    <row r="25" spans="2:7" ht="22.5" customHeight="1">
      <c r="B25" s="6" t="s">
        <v>42</v>
      </c>
      <c r="C25" s="287">
        <v>14887</v>
      </c>
      <c r="D25" s="289">
        <v>0.010782243158522949</v>
      </c>
      <c r="E25" s="287">
        <v>14450</v>
      </c>
      <c r="F25" s="289">
        <v>0.010912248904999245</v>
      </c>
      <c r="G25" s="25">
        <v>-0.029354470343252503</v>
      </c>
    </row>
    <row r="26" spans="2:7" ht="22.5" customHeight="1">
      <c r="B26" s="6" t="s">
        <v>43</v>
      </c>
      <c r="C26" s="287">
        <v>223063</v>
      </c>
      <c r="D26" s="289">
        <v>0.16155837345802407</v>
      </c>
      <c r="E26" s="287">
        <v>211874</v>
      </c>
      <c r="F26" s="289">
        <v>0.1600015103458692</v>
      </c>
      <c r="G26" s="25">
        <v>-0.05016071692750478</v>
      </c>
    </row>
    <row r="27" spans="2:7" ht="22.5" customHeight="1">
      <c r="B27" s="6" t="s">
        <v>44</v>
      </c>
      <c r="C27" s="287">
        <v>54550</v>
      </c>
      <c r="D27" s="289">
        <v>0.03950905919912855</v>
      </c>
      <c r="E27" s="287">
        <v>52357</v>
      </c>
      <c r="F27" s="289">
        <v>0.03953858933695816</v>
      </c>
      <c r="G27" s="25">
        <v>-0.04020164986251146</v>
      </c>
    </row>
    <row r="28" spans="2:7" ht="22.5" customHeight="1">
      <c r="B28" s="6" t="s">
        <v>45</v>
      </c>
      <c r="C28" s="287">
        <v>107187</v>
      </c>
      <c r="D28" s="289">
        <v>0.0776325853048028</v>
      </c>
      <c r="E28" s="287">
        <v>103546</v>
      </c>
      <c r="F28" s="289">
        <v>0.07819513668630117</v>
      </c>
      <c r="G28" s="25">
        <v>-0.03396867157397819</v>
      </c>
    </row>
    <row r="29" spans="2:7" ht="22.5" customHeight="1">
      <c r="B29" s="6" t="s">
        <v>46</v>
      </c>
      <c r="C29" s="287">
        <v>32635</v>
      </c>
      <c r="D29" s="289">
        <v>0.023636629641861785</v>
      </c>
      <c r="E29" s="287">
        <v>31057</v>
      </c>
      <c r="F29" s="289">
        <v>0.023453405829935055</v>
      </c>
      <c r="G29" s="25">
        <v>-0.04835299525049793</v>
      </c>
    </row>
    <row r="30" spans="2:7" ht="22.5" customHeight="1">
      <c r="B30" s="6" t="s">
        <v>47</v>
      </c>
      <c r="C30" s="287">
        <v>25292</v>
      </c>
      <c r="D30" s="289">
        <v>0.01831829743839339</v>
      </c>
      <c r="E30" s="287">
        <v>23978</v>
      </c>
      <c r="F30" s="289">
        <v>0.01810753662588733</v>
      </c>
      <c r="G30" s="25">
        <v>-0.05195318677842796</v>
      </c>
    </row>
    <row r="31" spans="2:7" ht="22.5" customHeight="1">
      <c r="B31" s="6" t="s">
        <v>48</v>
      </c>
      <c r="C31" s="287">
        <v>42744</v>
      </c>
      <c r="D31" s="289">
        <v>0.030958299292530723</v>
      </c>
      <c r="E31" s="287">
        <v>40932</v>
      </c>
      <c r="F31" s="289">
        <v>0.03091073855913004</v>
      </c>
      <c r="G31" s="25">
        <v>-0.042391914654688376</v>
      </c>
    </row>
    <row r="32" spans="2:7" ht="27" customHeight="1">
      <c r="B32" s="31" t="s">
        <v>49</v>
      </c>
      <c r="C32" s="294">
        <v>30532</v>
      </c>
      <c r="D32" s="283">
        <v>0.022113484793176773</v>
      </c>
      <c r="E32" s="294">
        <v>31914</v>
      </c>
      <c r="F32" s="283">
        <v>0.02410058903488899</v>
      </c>
      <c r="G32" s="25">
        <v>0.04526398532687017</v>
      </c>
    </row>
    <row r="33" spans="2:7" ht="22.5" customHeight="1">
      <c r="B33" s="6" t="s">
        <v>50</v>
      </c>
      <c r="C33" s="287">
        <v>10110</v>
      </c>
      <c r="D33" s="289">
        <v>0.007322393923064889</v>
      </c>
      <c r="E33" s="287">
        <v>10415</v>
      </c>
      <c r="F33" s="289">
        <v>0.007865126113880079</v>
      </c>
      <c r="G33" s="25">
        <v>0.03016815034619189</v>
      </c>
    </row>
    <row r="34" spans="2:7" ht="22.5" customHeight="1">
      <c r="B34" s="6" t="s">
        <v>51</v>
      </c>
      <c r="C34" s="287"/>
      <c r="D34" s="289">
        <v>0.0037944630823874338</v>
      </c>
      <c r="E34" s="287">
        <v>5564</v>
      </c>
      <c r="F34" s="289">
        <v>0.004201782208125661</v>
      </c>
      <c r="G34" s="25">
        <v>0.062034739454094295</v>
      </c>
    </row>
    <row r="35" spans="2:7" ht="22.5" customHeight="1">
      <c r="B35" s="6" t="s">
        <v>52</v>
      </c>
      <c r="C35" s="287">
        <v>15183</v>
      </c>
      <c r="D35" s="289">
        <v>0.010996627787724452</v>
      </c>
      <c r="E35" s="287">
        <v>15935</v>
      </c>
      <c r="F35" s="289">
        <v>0.01203368071288325</v>
      </c>
      <c r="G35" s="25">
        <v>0.049529078574721726</v>
      </c>
    </row>
    <row r="36" spans="2:7" ht="27" customHeight="1">
      <c r="B36" s="31" t="s">
        <v>53</v>
      </c>
      <c r="C36" s="298">
        <v>21468</v>
      </c>
      <c r="D36" s="283">
        <v>0.01554867979627666</v>
      </c>
      <c r="E36" s="298">
        <v>21580</v>
      </c>
      <c r="F36" s="283">
        <v>0.016296631928711676</v>
      </c>
      <c r="G36" s="25">
        <v>0.005217067262902926</v>
      </c>
    </row>
    <row r="37" spans="2:7" ht="22.5" customHeight="1" thickBot="1">
      <c r="B37" s="6" t="s">
        <v>54</v>
      </c>
      <c r="C37" s="287">
        <v>21468</v>
      </c>
      <c r="D37" s="289">
        <v>0.01554867979627666</v>
      </c>
      <c r="E37" s="287">
        <v>21580</v>
      </c>
      <c r="F37" s="289">
        <v>0.016296631928711676</v>
      </c>
      <c r="G37" s="25">
        <v>0.005217067262902926</v>
      </c>
    </row>
    <row r="38" spans="2:7" ht="27" customHeight="1" thickBot="1">
      <c r="B38" s="9" t="s">
        <v>55</v>
      </c>
      <c r="C38" s="291">
        <v>1380696</v>
      </c>
      <c r="D38" s="292">
        <v>1</v>
      </c>
      <c r="E38" s="291">
        <v>1324200</v>
      </c>
      <c r="F38" s="292">
        <v>1</v>
      </c>
      <c r="G38" s="28">
        <v>-0.04091849328164925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11" s="17" customFormat="1" ht="12.75">
      <c r="B40" s="199" t="s">
        <v>349</v>
      </c>
      <c r="C40" s="14"/>
      <c r="D40" s="29"/>
      <c r="E40" s="14"/>
      <c r="F40" s="29"/>
      <c r="G40" s="30"/>
      <c r="I40"/>
      <c r="J40"/>
      <c r="K40"/>
    </row>
  </sheetData>
  <sheetProtection password="A5B6" sheet="1" objects="1" scenarios="1"/>
  <mergeCells count="10">
    <mergeCell ref="B3:G3"/>
    <mergeCell ref="B5:G5"/>
    <mergeCell ref="B7:G7"/>
    <mergeCell ref="B10:G10"/>
    <mergeCell ref="E9:G9"/>
    <mergeCell ref="C11:C12"/>
    <mergeCell ref="B11:B12"/>
    <mergeCell ref="F11:F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&amp;R&amp;"Arial,Bold"&amp;12QUADRO 21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lha24">
    <pageSetUpPr fitToPage="1"/>
  </sheetPr>
  <dimension ref="B3:G41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291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105</v>
      </c>
      <c r="F9" s="396"/>
      <c r="G9" s="396"/>
    </row>
    <row r="10" spans="2:7" ht="27.75" customHeight="1" thickBot="1">
      <c r="B10" s="387" t="s">
        <v>132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7">
        <v>69039.568</v>
      </c>
      <c r="D13" s="281">
        <v>0.9565996052062123</v>
      </c>
      <c r="E13" s="297">
        <v>72220</v>
      </c>
      <c r="F13" s="281">
        <v>0.9561763537667152</v>
      </c>
      <c r="G13" s="25">
        <v>0.0460668004179864</v>
      </c>
    </row>
    <row r="14" spans="2:7" ht="22.5" customHeight="1">
      <c r="B14" s="6" t="s">
        <v>31</v>
      </c>
      <c r="C14" s="295">
        <v>4392.923</v>
      </c>
      <c r="D14" s="289">
        <v>0.06086753624387235</v>
      </c>
      <c r="E14" s="295">
        <v>4544</v>
      </c>
      <c r="F14" s="289">
        <v>0.06016152522176618</v>
      </c>
      <c r="G14" s="25">
        <v>0.03439099660977445</v>
      </c>
    </row>
    <row r="15" spans="2:7" ht="22.5" customHeight="1">
      <c r="B15" s="6" t="s">
        <v>32</v>
      </c>
      <c r="C15" s="287">
        <v>791.858</v>
      </c>
      <c r="D15" s="289">
        <v>0.010971839368684648</v>
      </c>
      <c r="E15" s="287">
        <v>824</v>
      </c>
      <c r="F15" s="289">
        <v>0.010909572355355487</v>
      </c>
      <c r="G15" s="25">
        <v>0.04059061094287114</v>
      </c>
    </row>
    <row r="16" spans="2:7" ht="22.5" customHeight="1">
      <c r="B16" s="6" t="s">
        <v>33</v>
      </c>
      <c r="C16" s="287">
        <v>4344.189</v>
      </c>
      <c r="D16" s="289">
        <v>0.06019228686861382</v>
      </c>
      <c r="E16" s="287">
        <v>4538</v>
      </c>
      <c r="F16" s="289">
        <v>0.060082086588110685</v>
      </c>
      <c r="G16" s="25">
        <v>0.044613850824630256</v>
      </c>
    </row>
    <row r="17" spans="2:7" ht="22.5" customHeight="1">
      <c r="B17" s="6" t="s">
        <v>34</v>
      </c>
      <c r="C17" s="287">
        <v>679.7</v>
      </c>
      <c r="D17" s="289">
        <v>0.009417798669578328</v>
      </c>
      <c r="E17" s="287">
        <v>700</v>
      </c>
      <c r="F17" s="289">
        <v>0.009267840593141797</v>
      </c>
      <c r="G17" s="25">
        <v>0.029866117404737314</v>
      </c>
    </row>
    <row r="18" spans="2:7" ht="22.5" customHeight="1">
      <c r="B18" s="6" t="s">
        <v>35</v>
      </c>
      <c r="C18" s="287">
        <v>1117.475</v>
      </c>
      <c r="D18" s="289">
        <v>0.015483528863155866</v>
      </c>
      <c r="E18" s="287">
        <v>1160</v>
      </c>
      <c r="F18" s="289">
        <v>0.01535813584006355</v>
      </c>
      <c r="G18" s="25">
        <v>0.038054542607217245</v>
      </c>
    </row>
    <row r="19" spans="2:7" ht="22.5" customHeight="1">
      <c r="B19" s="6" t="s">
        <v>36</v>
      </c>
      <c r="C19" s="287">
        <v>3086.938</v>
      </c>
      <c r="D19" s="289">
        <v>0.04277204735835043</v>
      </c>
      <c r="E19" s="287">
        <v>3218</v>
      </c>
      <c r="F19" s="289">
        <v>0.04260558718390044</v>
      </c>
      <c r="G19" s="25">
        <v>0.04245695896710588</v>
      </c>
    </row>
    <row r="20" spans="2:7" ht="22.5" customHeight="1">
      <c r="B20" s="6" t="s">
        <v>37</v>
      </c>
      <c r="C20" s="287">
        <v>1110.223</v>
      </c>
      <c r="D20" s="289">
        <v>0.015383046479822363</v>
      </c>
      <c r="E20" s="287">
        <v>1137</v>
      </c>
      <c r="F20" s="289">
        <v>0.015053621077717464</v>
      </c>
      <c r="G20" s="25">
        <v>0.02411857797937896</v>
      </c>
    </row>
    <row r="21" spans="2:7" ht="22.5" customHeight="1">
      <c r="B21" s="6" t="s">
        <v>38</v>
      </c>
      <c r="C21" s="287">
        <v>2910.263</v>
      </c>
      <c r="D21" s="289">
        <v>0.04032407092764902</v>
      </c>
      <c r="E21" s="287">
        <v>3119</v>
      </c>
      <c r="F21" s="289">
        <v>0.041294849728584666</v>
      </c>
      <c r="G21" s="25">
        <v>0.07172444552262118</v>
      </c>
    </row>
    <row r="22" spans="2:7" ht="22.5" customHeight="1">
      <c r="B22" s="6" t="s">
        <v>39</v>
      </c>
      <c r="C22" s="287">
        <v>839.008</v>
      </c>
      <c r="D22" s="289">
        <v>0.011625141130153853</v>
      </c>
      <c r="E22" s="287">
        <v>859</v>
      </c>
      <c r="F22" s="289">
        <v>0.011372964385012578</v>
      </c>
      <c r="G22" s="25">
        <v>0.023828139898546808</v>
      </c>
    </row>
    <row r="23" spans="2:7" ht="22.5" customHeight="1">
      <c r="B23" s="6" t="s">
        <v>40</v>
      </c>
      <c r="C23" s="287">
        <v>2838.409</v>
      </c>
      <c r="D23" s="289">
        <v>0.039328475068293595</v>
      </c>
      <c r="E23" s="287">
        <v>2967</v>
      </c>
      <c r="F23" s="289">
        <v>0.03928240434264531</v>
      </c>
      <c r="G23" s="25">
        <v>0.04530390088250139</v>
      </c>
    </row>
    <row r="24" spans="2:7" ht="22.5" customHeight="1">
      <c r="B24" s="6" t="s">
        <v>41</v>
      </c>
      <c r="C24" s="287">
        <v>21242.936999999998</v>
      </c>
      <c r="D24" s="289">
        <v>0.29433824307273243</v>
      </c>
      <c r="E24" s="287">
        <v>22266</v>
      </c>
      <c r="F24" s="289">
        <v>0.29479676949556466</v>
      </c>
      <c r="G24" s="25">
        <v>0.048160148476644356</v>
      </c>
    </row>
    <row r="25" spans="2:7" ht="22.5" customHeight="1">
      <c r="B25" s="6" t="s">
        <v>42</v>
      </c>
      <c r="C25" s="287">
        <v>722.1510000000001</v>
      </c>
      <c r="D25" s="289">
        <v>0.010005991947969193</v>
      </c>
      <c r="E25" s="287">
        <v>738</v>
      </c>
      <c r="F25" s="289">
        <v>0.009770951939626639</v>
      </c>
      <c r="G25" s="25">
        <v>0.021946933536060923</v>
      </c>
    </row>
    <row r="26" spans="2:7" ht="22.5" customHeight="1">
      <c r="B26" s="6" t="s">
        <v>43</v>
      </c>
      <c r="C26" s="287">
        <v>11646.414</v>
      </c>
      <c r="D26" s="289">
        <v>0.16137057860020365</v>
      </c>
      <c r="E26" s="287">
        <v>12218</v>
      </c>
      <c r="F26" s="289">
        <v>0.16176353766715212</v>
      </c>
      <c r="G26" s="25">
        <v>0.04907828280876837</v>
      </c>
    </row>
    <row r="27" spans="2:7" ht="22.5" customHeight="1">
      <c r="B27" s="6" t="s">
        <v>44</v>
      </c>
      <c r="C27" s="287">
        <v>2803.241</v>
      </c>
      <c r="D27" s="289">
        <v>0.038841193703556605</v>
      </c>
      <c r="E27" s="287">
        <v>2914</v>
      </c>
      <c r="F27" s="289">
        <v>0.03858069641202171</v>
      </c>
      <c r="G27" s="25">
        <v>0.03951105167197541</v>
      </c>
    </row>
    <row r="28" spans="2:7" ht="22.5" customHeight="1">
      <c r="B28" s="6" t="s">
        <v>45</v>
      </c>
      <c r="C28" s="287">
        <v>6382.749</v>
      </c>
      <c r="D28" s="289">
        <v>0.08843820073628425</v>
      </c>
      <c r="E28" s="287">
        <v>6755</v>
      </c>
      <c r="F28" s="289">
        <v>0.08943466172381835</v>
      </c>
      <c r="G28" s="25">
        <v>0.05832142232132271</v>
      </c>
    </row>
    <row r="29" spans="2:7" ht="22.5" customHeight="1">
      <c r="B29" s="6" t="s">
        <v>46</v>
      </c>
      <c r="C29" s="287">
        <v>1238.634</v>
      </c>
      <c r="D29" s="289">
        <v>0.01716228576915475</v>
      </c>
      <c r="E29" s="287">
        <v>1294</v>
      </c>
      <c r="F29" s="289">
        <v>0.017132265325036408</v>
      </c>
      <c r="G29" s="25">
        <v>0.04469924126093744</v>
      </c>
    </row>
    <row r="30" spans="2:7" ht="22.5" customHeight="1">
      <c r="B30" s="6" t="s">
        <v>47</v>
      </c>
      <c r="C30" s="287">
        <v>1036.9830000000002</v>
      </c>
      <c r="D30" s="289">
        <v>0.014368246458401273</v>
      </c>
      <c r="E30" s="287">
        <v>1053</v>
      </c>
      <c r="F30" s="289">
        <v>0.013941480206540447</v>
      </c>
      <c r="G30" s="25">
        <v>0.015445769120612221</v>
      </c>
    </row>
    <row r="31" spans="2:7" ht="22.5" customHeight="1">
      <c r="B31" s="6" t="s">
        <v>48</v>
      </c>
      <c r="C31" s="287">
        <v>1855.473</v>
      </c>
      <c r="D31" s="289">
        <v>0.025709093939735927</v>
      </c>
      <c r="E31" s="287">
        <v>1916</v>
      </c>
      <c r="F31" s="289">
        <v>0.025367403680656694</v>
      </c>
      <c r="G31" s="25">
        <v>0.03262079264963707</v>
      </c>
    </row>
    <row r="32" spans="2:7" ht="27" customHeight="1">
      <c r="B32" s="31" t="s">
        <v>49</v>
      </c>
      <c r="C32" s="296">
        <v>1479.321</v>
      </c>
      <c r="D32" s="283">
        <v>0.020497200743974226</v>
      </c>
      <c r="E32" s="296">
        <v>1556</v>
      </c>
      <c r="F32" s="283">
        <v>0.020601085661326624</v>
      </c>
      <c r="G32" s="25">
        <v>0.05183391569510613</v>
      </c>
    </row>
    <row r="33" spans="2:7" ht="22.5" customHeight="1">
      <c r="B33" s="6" t="s">
        <v>50</v>
      </c>
      <c r="C33" s="287">
        <v>437.935</v>
      </c>
      <c r="D33" s="289">
        <v>0.00606794712426333</v>
      </c>
      <c r="E33" s="287">
        <v>456</v>
      </c>
      <c r="F33" s="289">
        <v>0.006037336157818086</v>
      </c>
      <c r="G33" s="25">
        <v>0.04125041387420507</v>
      </c>
    </row>
    <row r="34" spans="2:7" ht="22.5" customHeight="1">
      <c r="B34" s="6" t="s">
        <v>51</v>
      </c>
      <c r="C34" s="287"/>
      <c r="D34" s="289">
        <v>0.0029516769383300463</v>
      </c>
      <c r="E34" s="287">
        <v>223</v>
      </c>
      <c r="F34" s="289">
        <v>0.0029524692175294585</v>
      </c>
      <c r="G34" s="25">
        <v>0.04681074788290731</v>
      </c>
    </row>
    <row r="35" spans="2:7" ht="22.5" customHeight="1">
      <c r="B35" s="6" t="s">
        <v>52</v>
      </c>
      <c r="C35" s="287">
        <v>828.358</v>
      </c>
      <c r="D35" s="289">
        <v>0.01147757668138085</v>
      </c>
      <c r="E35" s="287">
        <v>877</v>
      </c>
      <c r="F35" s="289">
        <v>0.01161128028597908</v>
      </c>
      <c r="G35" s="25">
        <v>0.058720987785474466</v>
      </c>
    </row>
    <row r="36" spans="2:7" ht="27" customHeight="1">
      <c r="B36" s="31" t="s">
        <v>53</v>
      </c>
      <c r="C36" s="296">
        <v>1652.9660000000001</v>
      </c>
      <c r="D36" s="283">
        <v>0.022903194049813464</v>
      </c>
      <c r="E36" s="296">
        <v>1754</v>
      </c>
      <c r="F36" s="283">
        <v>0.02322256057195816</v>
      </c>
      <c r="G36" s="25">
        <v>0.06112285431158286</v>
      </c>
    </row>
    <row r="37" spans="2:7" ht="22.5" customHeight="1" thickBot="1">
      <c r="B37" s="6" t="s">
        <v>54</v>
      </c>
      <c r="C37" s="287">
        <v>1652.9660000000001</v>
      </c>
      <c r="D37" s="289">
        <v>0.022903194049813464</v>
      </c>
      <c r="E37" s="287">
        <v>1754</v>
      </c>
      <c r="F37" s="289">
        <v>0.02322256057195816</v>
      </c>
      <c r="G37" s="25">
        <v>0.06112285431158286</v>
      </c>
    </row>
    <row r="38" spans="2:7" s="54" customFormat="1" ht="27" customHeight="1" thickBot="1">
      <c r="B38" s="275" t="s">
        <v>149</v>
      </c>
      <c r="C38" s="291">
        <v>72171.855</v>
      </c>
      <c r="D38" s="286">
        <v>1</v>
      </c>
      <c r="E38" s="291">
        <v>75531</v>
      </c>
      <c r="F38" s="286">
        <v>1</v>
      </c>
      <c r="G38" s="200">
        <v>0.046529841861484705</v>
      </c>
    </row>
    <row r="39" ht="12.75">
      <c r="B39" s="195" t="s">
        <v>290</v>
      </c>
    </row>
    <row r="40" spans="2:7" ht="12.75">
      <c r="B40" t="s">
        <v>287</v>
      </c>
      <c r="C40" s="14"/>
      <c r="D40" s="29"/>
      <c r="E40" s="14"/>
      <c r="F40" s="29"/>
      <c r="G40" s="30"/>
    </row>
    <row r="41" spans="2:7" s="17" customFormat="1" ht="12.75">
      <c r="B41" s="266" t="s">
        <v>349</v>
      </c>
      <c r="C41" s="14"/>
      <c r="D41" s="29"/>
      <c r="E41" s="14"/>
      <c r="F41" s="29"/>
      <c r="G41" s="30"/>
    </row>
  </sheetData>
  <sheetProtection password="A5B6" sheet="1" objects="1" scenarios="1"/>
  <mergeCells count="10">
    <mergeCell ref="B3:G3"/>
    <mergeCell ref="B5:G5"/>
    <mergeCell ref="B7:G7"/>
    <mergeCell ref="B10:G10"/>
    <mergeCell ref="E9:G9"/>
    <mergeCell ref="C11:C12"/>
    <mergeCell ref="B11:B12"/>
    <mergeCell ref="F11:F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22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lha22">
    <pageSetUpPr fitToPage="1"/>
  </sheetPr>
  <dimension ref="B2:J6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291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69</v>
      </c>
      <c r="C7" s="369"/>
      <c r="D7" s="369"/>
      <c r="E7" s="369"/>
      <c r="F7" s="369"/>
      <c r="G7" s="369"/>
      <c r="H7" s="61"/>
    </row>
    <row r="8" ht="12.75">
      <c r="H8" s="61"/>
    </row>
    <row r="9" spans="5:8" ht="21.75" customHeight="1" thickBot="1">
      <c r="E9" s="396" t="s">
        <v>105</v>
      </c>
      <c r="F9" s="396"/>
      <c r="G9" s="396"/>
      <c r="H9" s="61"/>
    </row>
    <row r="10" spans="2:8" ht="27" customHeight="1" thickBot="1">
      <c r="B10" s="387" t="s">
        <v>8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61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61"/>
    </row>
    <row r="13" spans="2:8" ht="27" customHeight="1">
      <c r="B13" s="31" t="s">
        <v>30</v>
      </c>
      <c r="C13" s="293">
        <v>37034.10700000001</v>
      </c>
      <c r="D13" s="281">
        <v>0.9520634580313315</v>
      </c>
      <c r="E13" s="293">
        <v>42172</v>
      </c>
      <c r="F13" s="281">
        <v>0.9539881464054654</v>
      </c>
      <c r="G13" s="25">
        <v>0.13873408639230825</v>
      </c>
      <c r="H13" s="61"/>
    </row>
    <row r="14" spans="2:8" ht="22.5" customHeight="1">
      <c r="B14" s="6" t="s">
        <v>31</v>
      </c>
      <c r="C14" s="287">
        <v>2455.912</v>
      </c>
      <c r="D14" s="289">
        <v>0.0631359646754988</v>
      </c>
      <c r="E14" s="287">
        <v>2756</v>
      </c>
      <c r="F14" s="289">
        <v>0.062344478125141385</v>
      </c>
      <c r="G14" s="25">
        <v>0.12219004589741009</v>
      </c>
      <c r="H14" s="61"/>
    </row>
    <row r="15" spans="2:8" ht="22.5" customHeight="1">
      <c r="B15" s="6" t="s">
        <v>32</v>
      </c>
      <c r="C15" s="287">
        <v>435.219</v>
      </c>
      <c r="D15" s="289">
        <v>0.011188499999228763</v>
      </c>
      <c r="E15" s="287">
        <v>480</v>
      </c>
      <c r="F15" s="289">
        <v>0.010858254535583405</v>
      </c>
      <c r="G15" s="25">
        <v>0.10289302626953328</v>
      </c>
      <c r="H15" s="61"/>
    </row>
    <row r="16" spans="2:8" ht="22.5" customHeight="1">
      <c r="B16" s="6" t="s">
        <v>33</v>
      </c>
      <c r="C16" s="287">
        <v>2526.502</v>
      </c>
      <c r="D16" s="289">
        <v>0.06495067454557699</v>
      </c>
      <c r="E16" s="287">
        <v>2838</v>
      </c>
      <c r="F16" s="289">
        <v>0.06419942994163688</v>
      </c>
      <c r="G16" s="25">
        <v>0.12329220400379658</v>
      </c>
      <c r="H16" s="61"/>
    </row>
    <row r="17" spans="2:8" ht="22.5" customHeight="1">
      <c r="B17" s="6" t="s">
        <v>34</v>
      </c>
      <c r="C17" s="287">
        <v>356.601</v>
      </c>
      <c r="D17" s="289">
        <v>0.009167408335171434</v>
      </c>
      <c r="E17" s="287">
        <v>411</v>
      </c>
      <c r="F17" s="289">
        <v>0.00929738044609329</v>
      </c>
      <c r="G17" s="25">
        <v>0.15254864680693547</v>
      </c>
      <c r="H17" s="61"/>
    </row>
    <row r="18" spans="2:8" ht="22.5" customHeight="1">
      <c r="B18" s="6" t="s">
        <v>35</v>
      </c>
      <c r="C18" s="287">
        <v>621.496</v>
      </c>
      <c r="D18" s="289">
        <v>0.015977262011816304</v>
      </c>
      <c r="E18" s="287">
        <v>706</v>
      </c>
      <c r="F18" s="289">
        <v>0.015970682712753925</v>
      </c>
      <c r="G18" s="25">
        <v>0.13596869489103713</v>
      </c>
      <c r="H18" s="61"/>
    </row>
    <row r="19" spans="2:8" ht="22.5" customHeight="1">
      <c r="B19" s="6" t="s">
        <v>36</v>
      </c>
      <c r="C19" s="287">
        <v>1563.603</v>
      </c>
      <c r="D19" s="289">
        <v>0.040196710539507914</v>
      </c>
      <c r="E19" s="287">
        <v>1794</v>
      </c>
      <c r="F19" s="289">
        <v>0.04058272632674298</v>
      </c>
      <c r="G19" s="25">
        <v>0.14735006264377845</v>
      </c>
      <c r="H19" s="61"/>
    </row>
    <row r="20" spans="2:8" ht="22.5" customHeight="1">
      <c r="B20" s="6" t="s">
        <v>37</v>
      </c>
      <c r="C20" s="287">
        <v>611.247</v>
      </c>
      <c r="D20" s="289">
        <v>0.015713783311456033</v>
      </c>
      <c r="E20" s="287">
        <v>653</v>
      </c>
      <c r="F20" s="289">
        <v>0.014771750441116591</v>
      </c>
      <c r="G20" s="25">
        <v>0.06830790171567312</v>
      </c>
      <c r="H20" s="61"/>
    </row>
    <row r="21" spans="2:8" ht="22.5" customHeight="1">
      <c r="B21" s="6" t="s">
        <v>38</v>
      </c>
      <c r="C21" s="287">
        <v>1487.473</v>
      </c>
      <c r="D21" s="289">
        <v>0.03823957975031606</v>
      </c>
      <c r="E21" s="287">
        <v>1671</v>
      </c>
      <c r="F21" s="289">
        <v>0.03780029860199973</v>
      </c>
      <c r="G21" s="25">
        <v>0.12338173533233884</v>
      </c>
      <c r="H21" s="61"/>
    </row>
    <row r="22" spans="2:8" ht="22.5" customHeight="1">
      <c r="B22" s="6" t="s">
        <v>39</v>
      </c>
      <c r="C22" s="287">
        <v>473.089</v>
      </c>
      <c r="D22" s="289">
        <v>0.012162052383133863</v>
      </c>
      <c r="E22" s="287">
        <v>523</v>
      </c>
      <c r="F22" s="289">
        <v>0.011830973171062752</v>
      </c>
      <c r="G22" s="25">
        <v>0.10550023357127306</v>
      </c>
      <c r="H22" s="61"/>
    </row>
    <row r="23" spans="2:8" ht="22.5" customHeight="1">
      <c r="B23" s="6" t="s">
        <v>40</v>
      </c>
      <c r="C23" s="287">
        <v>1542.95</v>
      </c>
      <c r="D23" s="289">
        <v>0.03966576843798185</v>
      </c>
      <c r="E23" s="287">
        <v>1727</v>
      </c>
      <c r="F23" s="289">
        <v>0.03906709496448446</v>
      </c>
      <c r="G23" s="25">
        <v>0.11928448750769627</v>
      </c>
      <c r="H23" s="61"/>
    </row>
    <row r="24" spans="2:8" ht="22.5" customHeight="1">
      <c r="B24" s="6" t="s">
        <v>41</v>
      </c>
      <c r="C24" s="287">
        <v>10546.024</v>
      </c>
      <c r="D24" s="289">
        <v>0.271114518244531</v>
      </c>
      <c r="E24" s="287">
        <v>12310</v>
      </c>
      <c r="F24" s="289">
        <v>0.27846898611048276</v>
      </c>
      <c r="G24" s="25">
        <v>0.16726455392098488</v>
      </c>
      <c r="H24" s="61"/>
    </row>
    <row r="25" spans="2:8" ht="22.5" customHeight="1">
      <c r="B25" s="6" t="s">
        <v>42</v>
      </c>
      <c r="C25" s="287">
        <v>414.74</v>
      </c>
      <c r="D25" s="289">
        <v>0.010662031045703744</v>
      </c>
      <c r="E25" s="287">
        <v>447</v>
      </c>
      <c r="F25" s="289">
        <v>0.010111749536262047</v>
      </c>
      <c r="G25" s="25">
        <v>0.07778367169793121</v>
      </c>
      <c r="H25" s="61"/>
    </row>
    <row r="26" spans="2:8" ht="22.5" customHeight="1">
      <c r="B26" s="6" t="s">
        <v>43</v>
      </c>
      <c r="C26" s="287">
        <v>6195.513</v>
      </c>
      <c r="D26" s="289">
        <v>0.1592726815596787</v>
      </c>
      <c r="E26" s="287">
        <v>7113</v>
      </c>
      <c r="F26" s="289">
        <v>0.1609057593991766</v>
      </c>
      <c r="G26" s="25">
        <v>0.14808894759804395</v>
      </c>
      <c r="H26" s="61"/>
    </row>
    <row r="27" spans="2:8" ht="22.5" customHeight="1">
      <c r="B27" s="6" t="s">
        <v>44</v>
      </c>
      <c r="C27" s="287">
        <v>1659.593</v>
      </c>
      <c r="D27" s="289">
        <v>0.0426643971867498</v>
      </c>
      <c r="E27" s="287">
        <v>1832</v>
      </c>
      <c r="F27" s="289">
        <v>0.04144233814414333</v>
      </c>
      <c r="G27" s="25">
        <v>0.10388510918038334</v>
      </c>
      <c r="H27" s="61"/>
    </row>
    <row r="28" spans="2:8" ht="22.5" customHeight="1">
      <c r="B28" s="6" t="s">
        <v>45</v>
      </c>
      <c r="C28" s="287">
        <v>3823.16</v>
      </c>
      <c r="D28" s="289">
        <v>0.09828483052681854</v>
      </c>
      <c r="E28" s="287">
        <v>4314</v>
      </c>
      <c r="F28" s="289">
        <v>0.09758856263855585</v>
      </c>
      <c r="G28" s="25">
        <v>0.12838594251875415</v>
      </c>
      <c r="H28" s="61"/>
    </row>
    <row r="29" spans="2:8" ht="22.5" customHeight="1">
      <c r="B29" s="6" t="s">
        <v>46</v>
      </c>
      <c r="C29" s="287">
        <v>678.446</v>
      </c>
      <c r="D29" s="289">
        <v>0.017441318211008156</v>
      </c>
      <c r="E29" s="287">
        <v>776</v>
      </c>
      <c r="F29" s="289">
        <v>0.017554178165859836</v>
      </c>
      <c r="G29" s="25">
        <v>0.14379036798801964</v>
      </c>
      <c r="H29" s="61"/>
    </row>
    <row r="30" spans="2:8" ht="22.5" customHeight="1">
      <c r="B30" s="6" t="s">
        <v>47</v>
      </c>
      <c r="C30" s="287">
        <v>593.921</v>
      </c>
      <c r="D30" s="289">
        <v>0.015268370884639566</v>
      </c>
      <c r="E30" s="287">
        <v>652</v>
      </c>
      <c r="F30" s="289">
        <v>0.014749129077500792</v>
      </c>
      <c r="G30" s="25">
        <v>0.09778909989712427</v>
      </c>
      <c r="H30" s="61"/>
    </row>
    <row r="31" spans="2:8" ht="22.5" customHeight="1">
      <c r="B31" s="6" t="s">
        <v>48</v>
      </c>
      <c r="C31" s="287">
        <v>1048.618</v>
      </c>
      <c r="D31" s="289">
        <v>0.026957606382513787</v>
      </c>
      <c r="E31" s="287">
        <v>1169</v>
      </c>
      <c r="F31" s="289">
        <v>0.02644437406686875</v>
      </c>
      <c r="G31" s="25">
        <v>0.11480062329656755</v>
      </c>
      <c r="H31" s="61"/>
    </row>
    <row r="32" spans="2:8" ht="27" customHeight="1">
      <c r="B32" s="31" t="s">
        <v>49</v>
      </c>
      <c r="C32" s="294">
        <v>810.378</v>
      </c>
      <c r="D32" s="283">
        <v>0.020832992705683822</v>
      </c>
      <c r="E32" s="294">
        <v>863</v>
      </c>
      <c r="F32" s="283">
        <v>0.019522236800434332</v>
      </c>
      <c r="G32" s="25">
        <v>0.06493512903854738</v>
      </c>
      <c r="H32" s="61"/>
    </row>
    <row r="33" spans="2:8" ht="22.5" customHeight="1">
      <c r="B33" s="6" t="s">
        <v>50</v>
      </c>
      <c r="C33" s="287">
        <v>232.06</v>
      </c>
      <c r="D33" s="289">
        <v>0.005965739799551552</v>
      </c>
      <c r="E33" s="287">
        <v>247</v>
      </c>
      <c r="F33" s="289">
        <v>0.005587476813102294</v>
      </c>
      <c r="G33" s="25">
        <v>0.06437990174954752</v>
      </c>
      <c r="H33" s="61"/>
    </row>
    <row r="34" spans="2:8" ht="22.5" customHeight="1">
      <c r="B34" s="6" t="s">
        <v>51</v>
      </c>
      <c r="C34" s="287"/>
      <c r="D34" s="289">
        <v>0.0028190601350479363</v>
      </c>
      <c r="E34" s="287">
        <v>113</v>
      </c>
      <c r="F34" s="289">
        <v>0.00255621408858526</v>
      </c>
      <c r="G34" s="25">
        <v>0.030476572616680943</v>
      </c>
      <c r="H34" s="61"/>
    </row>
    <row r="35" spans="2:8" ht="22.5" customHeight="1">
      <c r="B35" s="6" t="s">
        <v>52</v>
      </c>
      <c r="C35" s="287">
        <v>468.66</v>
      </c>
      <c r="D35" s="289">
        <v>0.012048192771084335</v>
      </c>
      <c r="E35" s="287">
        <v>503</v>
      </c>
      <c r="F35" s="289">
        <v>0.011378545898746777</v>
      </c>
      <c r="G35" s="25">
        <v>0.07327273503179271</v>
      </c>
      <c r="H35" s="61"/>
    </row>
    <row r="36" spans="2:8" ht="27" customHeight="1">
      <c r="B36" s="31" t="s">
        <v>53</v>
      </c>
      <c r="C36" s="294">
        <v>1054.295</v>
      </c>
      <c r="D36" s="283">
        <v>0.02710354926298459</v>
      </c>
      <c r="E36" s="294">
        <v>1171</v>
      </c>
      <c r="F36" s="283">
        <v>0.02648961679410035</v>
      </c>
      <c r="G36" s="25">
        <v>0.11069482450357815</v>
      </c>
      <c r="H36" s="61"/>
    </row>
    <row r="37" spans="2:8" ht="22.5" customHeight="1" thickBot="1">
      <c r="B37" s="6" t="s">
        <v>54</v>
      </c>
      <c r="C37" s="287">
        <v>1054.295</v>
      </c>
      <c r="D37" s="289">
        <v>0.02710354926298459</v>
      </c>
      <c r="E37" s="287">
        <v>1171</v>
      </c>
      <c r="F37" s="289">
        <v>0.02648961679410035</v>
      </c>
      <c r="G37" s="25">
        <v>0.11069482450357815</v>
      </c>
      <c r="H37" s="61"/>
    </row>
    <row r="38" spans="2:8" ht="27" customHeight="1" thickBot="1">
      <c r="B38" s="9" t="s">
        <v>12</v>
      </c>
      <c r="C38" s="291">
        <v>38898.78</v>
      </c>
      <c r="D38" s="292">
        <v>1</v>
      </c>
      <c r="E38" s="291">
        <v>44207</v>
      </c>
      <c r="F38" s="292">
        <v>1</v>
      </c>
      <c r="G38" s="28">
        <v>0.13643666973617127</v>
      </c>
      <c r="H38" s="61"/>
    </row>
    <row r="39" spans="2:8" ht="12.75">
      <c r="B39" s="195" t="s">
        <v>290</v>
      </c>
      <c r="H39" s="61"/>
    </row>
    <row r="40" spans="2:8" ht="12.75">
      <c r="B40" t="s">
        <v>287</v>
      </c>
      <c r="C40" s="14"/>
      <c r="D40" s="29"/>
      <c r="E40" s="14"/>
      <c r="F40" s="29"/>
      <c r="G40" s="30"/>
      <c r="H40" s="61"/>
    </row>
    <row r="41" spans="2:10" s="17" customFormat="1" ht="12.75">
      <c r="B41" s="199" t="s">
        <v>349</v>
      </c>
      <c r="C41" s="14"/>
      <c r="D41" s="29"/>
      <c r="E41" s="14"/>
      <c r="F41" s="29"/>
      <c r="G41" s="30"/>
      <c r="H41" s="61"/>
      <c r="I41"/>
      <c r="J4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</sheetData>
  <sheetProtection password="A5B6" sheet="1" objects="1" scenarios="1"/>
  <mergeCells count="10">
    <mergeCell ref="C11:C12"/>
    <mergeCell ref="B3:G3"/>
    <mergeCell ref="B5:G5"/>
    <mergeCell ref="B7:G7"/>
    <mergeCell ref="D11:D12"/>
    <mergeCell ref="E11:E12"/>
    <mergeCell ref="F11:F12"/>
    <mergeCell ref="B11:B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23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lha23">
    <pageSetUpPr fitToPage="1"/>
  </sheetPr>
  <dimension ref="B2:J6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291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69</v>
      </c>
      <c r="C7" s="369"/>
      <c r="D7" s="369"/>
      <c r="E7" s="369"/>
      <c r="F7" s="369"/>
      <c r="G7" s="369"/>
      <c r="H7" s="61"/>
    </row>
    <row r="8" ht="12.75">
      <c r="H8" s="61"/>
    </row>
    <row r="9" spans="5:8" ht="22.5" customHeight="1" thickBot="1">
      <c r="E9" s="396" t="s">
        <v>105</v>
      </c>
      <c r="F9" s="396"/>
      <c r="G9" s="396"/>
      <c r="H9" s="61"/>
    </row>
    <row r="10" spans="2:8" ht="28.5" customHeight="1" thickBot="1">
      <c r="B10" s="387" t="s">
        <v>10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61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61"/>
    </row>
    <row r="13" spans="2:8" ht="27" customHeight="1">
      <c r="B13" s="31" t="s">
        <v>30</v>
      </c>
      <c r="C13" s="293">
        <v>32005.461</v>
      </c>
      <c r="D13" s="281">
        <v>0.9619027096233216</v>
      </c>
      <c r="E13" s="293">
        <v>30048</v>
      </c>
      <c r="F13" s="281">
        <v>0.9592644617545651</v>
      </c>
      <c r="G13" s="25">
        <v>-0.06116021887639735</v>
      </c>
      <c r="H13" s="61"/>
    </row>
    <row r="14" spans="2:8" ht="22.5" customHeight="1">
      <c r="B14" s="6" t="s">
        <v>31</v>
      </c>
      <c r="C14" s="287">
        <v>1937.011</v>
      </c>
      <c r="D14" s="289">
        <v>0.058215569195212646</v>
      </c>
      <c r="E14" s="287">
        <v>1788</v>
      </c>
      <c r="F14" s="289">
        <v>0.057080832588430594</v>
      </c>
      <c r="G14" s="25">
        <v>-0.07692831894088364</v>
      </c>
      <c r="H14" s="61"/>
    </row>
    <row r="15" spans="2:8" ht="22.5" customHeight="1">
      <c r="B15" s="6" t="s">
        <v>32</v>
      </c>
      <c r="C15" s="287">
        <v>356.639</v>
      </c>
      <c r="D15" s="289">
        <v>0.010718546452349235</v>
      </c>
      <c r="E15" s="287">
        <v>344</v>
      </c>
      <c r="F15" s="289">
        <v>0.010981994636700293</v>
      </c>
      <c r="G15" s="25">
        <v>-0.035439197620002326</v>
      </c>
      <c r="H15" s="61"/>
    </row>
    <row r="16" spans="2:8" ht="22.5" customHeight="1">
      <c r="B16" s="6" t="s">
        <v>33</v>
      </c>
      <c r="C16" s="287">
        <v>1817.687</v>
      </c>
      <c r="D16" s="289">
        <v>0.0546293662368146</v>
      </c>
      <c r="E16" s="287">
        <v>1700</v>
      </c>
      <c r="F16" s="289">
        <v>0.05427148512322819</v>
      </c>
      <c r="G16" s="25">
        <v>-0.06474547047979103</v>
      </c>
      <c r="H16" s="61"/>
    </row>
    <row r="17" spans="2:8" ht="22.5" customHeight="1">
      <c r="B17" s="6" t="s">
        <v>34</v>
      </c>
      <c r="C17" s="287">
        <v>323.099</v>
      </c>
      <c r="D17" s="289">
        <v>0.009710524200122772</v>
      </c>
      <c r="E17" s="287">
        <v>289</v>
      </c>
      <c r="F17" s="289">
        <v>0.009226152470948793</v>
      </c>
      <c r="G17" s="25">
        <v>-0.10553731209319742</v>
      </c>
      <c r="H17" s="61"/>
    </row>
    <row r="18" spans="2:8" ht="22.5" customHeight="1">
      <c r="B18" s="6" t="s">
        <v>35</v>
      </c>
      <c r="C18" s="287">
        <v>495.979</v>
      </c>
      <c r="D18" s="289">
        <v>0.01490631689436579</v>
      </c>
      <c r="E18" s="287">
        <v>454</v>
      </c>
      <c r="F18" s="289">
        <v>0.014493678968203295</v>
      </c>
      <c r="G18" s="25">
        <v>-0.08463866413698964</v>
      </c>
      <c r="H18" s="61"/>
    </row>
    <row r="19" spans="2:8" ht="22.5" customHeight="1">
      <c r="B19" s="6" t="s">
        <v>36</v>
      </c>
      <c r="C19" s="287">
        <v>1523.335</v>
      </c>
      <c r="D19" s="289">
        <v>0.045782813881794816</v>
      </c>
      <c r="E19" s="287">
        <v>1424</v>
      </c>
      <c r="F19" s="289">
        <v>0.04546034989145703</v>
      </c>
      <c r="G19" s="25">
        <v>-0.06520890020908075</v>
      </c>
      <c r="H19" s="61"/>
    </row>
    <row r="20" spans="2:8" ht="22.5" customHeight="1">
      <c r="B20" s="6" t="s">
        <v>37</v>
      </c>
      <c r="C20" s="287">
        <v>498.976</v>
      </c>
      <c r="D20" s="289">
        <v>0.014996389723522699</v>
      </c>
      <c r="E20" s="287">
        <v>484</v>
      </c>
      <c r="F20" s="289">
        <v>0.015451411058613205</v>
      </c>
      <c r="G20" s="25">
        <v>-0.03001346758160713</v>
      </c>
      <c r="H20" s="61"/>
    </row>
    <row r="21" spans="2:8" ht="22.5" customHeight="1">
      <c r="B21" s="6" t="s">
        <v>38</v>
      </c>
      <c r="C21" s="287">
        <v>1422.79</v>
      </c>
      <c r="D21" s="289">
        <v>0.04276100119991916</v>
      </c>
      <c r="E21" s="287">
        <v>1448</v>
      </c>
      <c r="F21" s="289">
        <v>0.046226535563784955</v>
      </c>
      <c r="G21" s="25">
        <v>0.017718707609696467</v>
      </c>
      <c r="H21" s="61"/>
    </row>
    <row r="22" spans="2:8" ht="22.5" customHeight="1">
      <c r="B22" s="6" t="s">
        <v>39</v>
      </c>
      <c r="C22" s="287">
        <v>365.919</v>
      </c>
      <c r="D22" s="289">
        <v>0.010997450641396986</v>
      </c>
      <c r="E22" s="287">
        <v>336</v>
      </c>
      <c r="F22" s="289">
        <v>0.010726599412590984</v>
      </c>
      <c r="G22" s="25">
        <v>-0.08176399695014466</v>
      </c>
      <c r="H22" s="61"/>
    </row>
    <row r="23" spans="2:8" ht="22.5" customHeight="1">
      <c r="B23" s="6" t="s">
        <v>40</v>
      </c>
      <c r="C23" s="287">
        <v>1295.459</v>
      </c>
      <c r="D23" s="289">
        <v>0.03893415321547528</v>
      </c>
      <c r="E23" s="287">
        <v>1240</v>
      </c>
      <c r="F23" s="289">
        <v>0.03958625973694292</v>
      </c>
      <c r="G23" s="25">
        <v>-0.042810308932972836</v>
      </c>
      <c r="H23" s="61"/>
    </row>
    <row r="24" spans="2:8" ht="22.5" customHeight="1">
      <c r="B24" s="6" t="s">
        <v>41</v>
      </c>
      <c r="C24" s="287">
        <v>10696.913</v>
      </c>
      <c r="D24" s="289">
        <v>0.3214885609460503</v>
      </c>
      <c r="E24" s="287">
        <v>9956</v>
      </c>
      <c r="F24" s="289">
        <v>0.31783935640403527</v>
      </c>
      <c r="G24" s="25">
        <v>-0.0692641886495665</v>
      </c>
      <c r="H24" s="61"/>
    </row>
    <row r="25" spans="2:8" ht="22.5" customHeight="1">
      <c r="B25" s="6" t="s">
        <v>42</v>
      </c>
      <c r="C25" s="287">
        <v>307.411</v>
      </c>
      <c r="D25" s="289">
        <v>0.009239031859844635</v>
      </c>
      <c r="E25" s="287">
        <v>291</v>
      </c>
      <c r="F25" s="289">
        <v>0.00929000127697612</v>
      </c>
      <c r="G25" s="25">
        <v>-0.05338455683108282</v>
      </c>
      <c r="H25" s="61"/>
    </row>
    <row r="26" spans="2:8" ht="22.5" customHeight="1">
      <c r="B26" s="6" t="s">
        <v>43</v>
      </c>
      <c r="C26" s="287">
        <v>5450.901</v>
      </c>
      <c r="D26" s="289">
        <v>0.1638231813560965</v>
      </c>
      <c r="E26" s="287">
        <v>5105</v>
      </c>
      <c r="F26" s="289">
        <v>0.16297407738475292</v>
      </c>
      <c r="G26" s="25">
        <v>-0.0634575825170921</v>
      </c>
      <c r="H26" s="61"/>
    </row>
    <row r="27" spans="2:8" ht="22.5" customHeight="1">
      <c r="B27" s="6" t="s">
        <v>44</v>
      </c>
      <c r="C27" s="287">
        <v>1143.648</v>
      </c>
      <c r="D27" s="289">
        <v>0.03437157521509509</v>
      </c>
      <c r="E27" s="287">
        <v>1082</v>
      </c>
      <c r="F27" s="289">
        <v>0.034542204060784065</v>
      </c>
      <c r="G27" s="25">
        <v>-0.053904697949019205</v>
      </c>
      <c r="H27" s="61"/>
    </row>
    <row r="28" spans="2:8" ht="22.5" customHeight="1">
      <c r="B28" s="6" t="s">
        <v>45</v>
      </c>
      <c r="C28" s="287">
        <v>2559.589</v>
      </c>
      <c r="D28" s="289">
        <v>0.07692673430393795</v>
      </c>
      <c r="E28" s="287">
        <v>2441</v>
      </c>
      <c r="F28" s="289">
        <v>0.07792746775635295</v>
      </c>
      <c r="G28" s="25">
        <v>-0.046331266465045734</v>
      </c>
      <c r="H28" s="61"/>
    </row>
    <row r="29" spans="2:8" ht="22.5" customHeight="1">
      <c r="B29" s="6" t="s">
        <v>46</v>
      </c>
      <c r="C29" s="287">
        <v>560.188</v>
      </c>
      <c r="D29" s="289">
        <v>0.016836075415332066</v>
      </c>
      <c r="E29" s="287">
        <v>518</v>
      </c>
      <c r="F29" s="289">
        <v>0.016536840761077767</v>
      </c>
      <c r="G29" s="25">
        <v>-0.07531043149799709</v>
      </c>
      <c r="H29" s="61"/>
    </row>
    <row r="30" spans="2:8" ht="22.5" customHeight="1">
      <c r="B30" s="6" t="s">
        <v>47</v>
      </c>
      <c r="C30" s="287">
        <v>443.062</v>
      </c>
      <c r="D30" s="289">
        <v>0.013315931875848567</v>
      </c>
      <c r="E30" s="287">
        <v>401</v>
      </c>
      <c r="F30" s="289">
        <v>0.012801685608479121</v>
      </c>
      <c r="G30" s="25">
        <v>-0.09493479467884858</v>
      </c>
      <c r="H30" s="61"/>
    </row>
    <row r="31" spans="2:8" ht="22.5" customHeight="1">
      <c r="B31" s="6" t="s">
        <v>48</v>
      </c>
      <c r="C31" s="287">
        <v>806.855</v>
      </c>
      <c r="D31" s="289">
        <v>0.02424948701014259</v>
      </c>
      <c r="E31" s="287">
        <v>747</v>
      </c>
      <c r="F31" s="289">
        <v>0.023847529051206743</v>
      </c>
      <c r="G31" s="25">
        <v>-0.074183093616573</v>
      </c>
      <c r="H31" s="61"/>
    </row>
    <row r="32" spans="2:8" ht="27" customHeight="1">
      <c r="B32" s="31" t="s">
        <v>49</v>
      </c>
      <c r="C32" s="294">
        <v>668.943</v>
      </c>
      <c r="D32" s="283">
        <v>0.020104634152388983</v>
      </c>
      <c r="E32" s="294">
        <v>693</v>
      </c>
      <c r="F32" s="283">
        <v>0.022123611288468906</v>
      </c>
      <c r="G32" s="25">
        <v>0.03596270534260769</v>
      </c>
      <c r="H32" s="61"/>
    </row>
    <row r="33" spans="2:8" ht="22.5" customHeight="1">
      <c r="B33" s="6" t="s">
        <v>50</v>
      </c>
      <c r="C33" s="287">
        <v>205.875</v>
      </c>
      <c r="D33" s="289">
        <v>0.006187435336229069</v>
      </c>
      <c r="E33" s="287">
        <v>209</v>
      </c>
      <c r="F33" s="289">
        <v>0.006672200229855702</v>
      </c>
      <c r="G33" s="25">
        <v>0.015179113539769277</v>
      </c>
      <c r="H33" s="61"/>
    </row>
    <row r="34" spans="2:8" ht="22.5" customHeight="1">
      <c r="B34" s="6" t="s">
        <v>51</v>
      </c>
      <c r="C34" s="287">
        <v>103.37</v>
      </c>
      <c r="D34" s="289">
        <v>0.003106716166149357</v>
      </c>
      <c r="E34" s="287">
        <v>110</v>
      </c>
      <c r="F34" s="289">
        <v>0.003511684331503001</v>
      </c>
      <c r="G34" s="25">
        <v>0.06413853148882649</v>
      </c>
      <c r="H34" s="61"/>
    </row>
    <row r="35" spans="2:8" ht="22.5" customHeight="1">
      <c r="B35" s="6" t="s">
        <v>52</v>
      </c>
      <c r="C35" s="287">
        <v>359.698</v>
      </c>
      <c r="D35" s="289">
        <v>0.010810482650010557</v>
      </c>
      <c r="E35" s="287">
        <v>374</v>
      </c>
      <c r="F35" s="289">
        <v>0.011939726727110203</v>
      </c>
      <c r="G35" s="25">
        <v>0.03976113295041958</v>
      </c>
      <c r="H35" s="61"/>
    </row>
    <row r="36" spans="2:8" ht="27" customHeight="1">
      <c r="B36" s="31" t="s">
        <v>53</v>
      </c>
      <c r="C36" s="294">
        <v>598.671</v>
      </c>
      <c r="D36" s="283">
        <v>0.01799265622428946</v>
      </c>
      <c r="E36" s="294">
        <v>583</v>
      </c>
      <c r="F36" s="283">
        <v>0.018611926956965903</v>
      </c>
      <c r="G36" s="25">
        <v>-0.026176313868552258</v>
      </c>
      <c r="H36" s="61"/>
    </row>
    <row r="37" spans="2:8" ht="22.5" customHeight="1" thickBot="1">
      <c r="B37" s="6" t="s">
        <v>54</v>
      </c>
      <c r="C37" s="287">
        <v>598.671</v>
      </c>
      <c r="D37" s="289">
        <v>0.01799265622428946</v>
      </c>
      <c r="E37" s="287">
        <v>583</v>
      </c>
      <c r="F37" s="289">
        <v>0.018611926956965903</v>
      </c>
      <c r="G37" s="25">
        <v>-0.026176313868552258</v>
      </c>
      <c r="H37" s="61"/>
    </row>
    <row r="38" spans="2:8" ht="27" customHeight="1" thickBot="1">
      <c r="B38" s="9" t="s">
        <v>55</v>
      </c>
      <c r="C38" s="291">
        <v>33273.075</v>
      </c>
      <c r="D38" s="292">
        <v>1</v>
      </c>
      <c r="E38" s="291">
        <v>31323</v>
      </c>
      <c r="F38" s="292">
        <v>1</v>
      </c>
      <c r="G38" s="28">
        <v>-0.05857814464097464</v>
      </c>
      <c r="H38" s="61"/>
    </row>
    <row r="39" spans="2:8" ht="12.75">
      <c r="B39" s="195" t="s">
        <v>290</v>
      </c>
      <c r="H39" s="61"/>
    </row>
    <row r="40" spans="2:8" ht="12.75">
      <c r="B40" t="s">
        <v>287</v>
      </c>
      <c r="C40" s="14"/>
      <c r="D40" s="29"/>
      <c r="E40" s="14"/>
      <c r="F40" s="29"/>
      <c r="G40" s="30"/>
      <c r="H40" s="61"/>
    </row>
    <row r="41" spans="2:10" s="17" customFormat="1" ht="12.75">
      <c r="B41" s="199" t="s">
        <v>349</v>
      </c>
      <c r="C41" s="14"/>
      <c r="D41" s="29"/>
      <c r="E41" s="14"/>
      <c r="F41" s="29"/>
      <c r="G41" s="30"/>
      <c r="H41" s="61"/>
      <c r="I41"/>
      <c r="J4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  <row r="67" ht="12.75">
      <c r="H67" s="61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C11:C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7" r:id="rId1"/>
  <headerFooter alignWithMargins="0">
    <oddHeader>&amp;R&amp;"Arial,Bold"&amp;14QUADRO 24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lha27">
    <pageSetUpPr fitToPage="1"/>
  </sheetPr>
  <dimension ref="B3:G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148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132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1951287</v>
      </c>
      <c r="D13" s="281">
        <v>0.95710251017293</v>
      </c>
      <c r="E13" s="293">
        <v>1915505</v>
      </c>
      <c r="F13" s="281">
        <v>0.9564378761392466</v>
      </c>
      <c r="G13" s="25">
        <v>-0.018337640746850667</v>
      </c>
    </row>
    <row r="14" spans="2:7" ht="22.5" customHeight="1">
      <c r="B14" s="6" t="s">
        <v>31</v>
      </c>
      <c r="C14" s="295">
        <v>127873</v>
      </c>
      <c r="D14" s="289">
        <v>0.06272145987921976</v>
      </c>
      <c r="E14" s="295">
        <v>122881</v>
      </c>
      <c r="F14" s="289">
        <v>0.06135616594990186</v>
      </c>
      <c r="G14" s="25">
        <v>-0.03903873374363626</v>
      </c>
    </row>
    <row r="15" spans="2:7" ht="22.5" customHeight="1">
      <c r="B15" s="6" t="s">
        <v>32</v>
      </c>
      <c r="C15" s="287">
        <v>24999</v>
      </c>
      <c r="D15" s="289">
        <v>0.012261961285968223</v>
      </c>
      <c r="E15" s="287">
        <v>24250</v>
      </c>
      <c r="F15" s="289">
        <v>0.01210835706321661</v>
      </c>
      <c r="G15" s="25">
        <v>-0.029961198447937917</v>
      </c>
    </row>
    <row r="16" spans="2:7" ht="22.5" customHeight="1">
      <c r="B16" s="6" t="s">
        <v>33</v>
      </c>
      <c r="C16" s="287">
        <v>123373</v>
      </c>
      <c r="D16" s="289">
        <v>0.06051421855809263</v>
      </c>
      <c r="E16" s="287">
        <v>115653</v>
      </c>
      <c r="F16" s="289">
        <v>0.05774712657452332</v>
      </c>
      <c r="G16" s="25">
        <v>-0.06257446929230868</v>
      </c>
    </row>
    <row r="17" spans="2:7" ht="22.5" customHeight="1">
      <c r="B17" s="6" t="s">
        <v>34</v>
      </c>
      <c r="C17" s="287">
        <v>21420</v>
      </c>
      <c r="D17" s="289">
        <v>0.010506468688565116</v>
      </c>
      <c r="E17" s="287">
        <v>20667</v>
      </c>
      <c r="F17" s="289">
        <v>0.010319316100020522</v>
      </c>
      <c r="G17" s="25">
        <v>-0.03515406162464986</v>
      </c>
    </row>
    <row r="18" spans="2:7" ht="22.5" customHeight="1">
      <c r="B18" s="6" t="s">
        <v>35</v>
      </c>
      <c r="C18" s="287">
        <v>32647</v>
      </c>
      <c r="D18" s="289">
        <v>0.016013290535741614</v>
      </c>
      <c r="E18" s="287">
        <v>31248</v>
      </c>
      <c r="F18" s="289">
        <v>0.015602554289129591</v>
      </c>
      <c r="G18" s="25">
        <v>-0.04285232946365669</v>
      </c>
    </row>
    <row r="19" spans="2:7" ht="22.5" customHeight="1">
      <c r="B19" s="6" t="s">
        <v>36</v>
      </c>
      <c r="C19" s="287">
        <v>87888</v>
      </c>
      <c r="D19" s="289">
        <v>0.04310889449582684</v>
      </c>
      <c r="E19" s="287">
        <v>86386</v>
      </c>
      <c r="F19" s="289">
        <v>0.04313371271187753</v>
      </c>
      <c r="G19" s="25">
        <v>-0.017089932641543782</v>
      </c>
    </row>
    <row r="20" spans="2:7" ht="22.5" customHeight="1">
      <c r="B20" s="6" t="s">
        <v>37</v>
      </c>
      <c r="C20" s="287">
        <v>32904</v>
      </c>
      <c r="D20" s="289">
        <v>0.01613934854008154</v>
      </c>
      <c r="E20" s="287">
        <v>32003</v>
      </c>
      <c r="F20" s="289">
        <v>0.015979536127592623</v>
      </c>
      <c r="G20" s="25">
        <v>-0.02738268903476781</v>
      </c>
    </row>
    <row r="21" spans="2:7" ht="22.5" customHeight="1">
      <c r="B21" s="6" t="s">
        <v>38</v>
      </c>
      <c r="C21" s="287">
        <v>94232</v>
      </c>
      <c r="D21" s="289">
        <v>0.046220614260544725</v>
      </c>
      <c r="E21" s="287">
        <v>93381</v>
      </c>
      <c r="F21" s="289">
        <v>0.04662641199671052</v>
      </c>
      <c r="G21" s="25">
        <v>-0.009030902453518974</v>
      </c>
    </row>
    <row r="22" spans="2:7" ht="22.5" customHeight="1">
      <c r="B22" s="6" t="s">
        <v>39</v>
      </c>
      <c r="C22" s="287">
        <v>25792</v>
      </c>
      <c r="D22" s="289">
        <v>0.012650926256557959</v>
      </c>
      <c r="E22" s="287">
        <v>24268</v>
      </c>
      <c r="F22" s="289">
        <v>0.012117344709696522</v>
      </c>
      <c r="G22" s="25">
        <v>-0.059088089330024816</v>
      </c>
    </row>
    <row r="23" spans="2:7" ht="22.5" customHeight="1">
      <c r="B23" s="6" t="s">
        <v>40</v>
      </c>
      <c r="C23" s="287">
        <v>89110</v>
      </c>
      <c r="D23" s="289">
        <v>0.0437082831390307</v>
      </c>
      <c r="E23" s="287">
        <v>85691</v>
      </c>
      <c r="F23" s="289">
        <v>0.0427866896950142</v>
      </c>
      <c r="G23" s="25">
        <v>-0.038368308831780946</v>
      </c>
    </row>
    <row r="24" spans="2:7" ht="22.5" customHeight="1">
      <c r="B24" s="6" t="s">
        <v>41</v>
      </c>
      <c r="C24" s="287">
        <v>558143</v>
      </c>
      <c r="D24" s="289">
        <v>0.2737680650439682</v>
      </c>
      <c r="E24" s="287">
        <v>559128</v>
      </c>
      <c r="F24" s="289">
        <v>0.2791802667233887</v>
      </c>
      <c r="G24" s="25">
        <v>0.0017647807103197569</v>
      </c>
    </row>
    <row r="25" spans="2:7" ht="22.5" customHeight="1">
      <c r="B25" s="6" t="s">
        <v>42</v>
      </c>
      <c r="C25" s="287">
        <v>21495</v>
      </c>
      <c r="D25" s="289">
        <v>0.010543256043917235</v>
      </c>
      <c r="E25" s="287">
        <v>20724</v>
      </c>
      <c r="F25" s="289">
        <v>0.010347776980540247</v>
      </c>
      <c r="G25" s="25">
        <v>-0.035868806699232376</v>
      </c>
    </row>
    <row r="26" spans="2:7" ht="22.5" customHeight="1">
      <c r="B26" s="6" t="s">
        <v>43</v>
      </c>
      <c r="C26" s="287">
        <v>315458</v>
      </c>
      <c r="D26" s="289">
        <v>0.1547315405955824</v>
      </c>
      <c r="E26" s="287">
        <v>308736</v>
      </c>
      <c r="F26" s="289">
        <v>0.15415611242347393</v>
      </c>
      <c r="G26" s="25">
        <v>-0.02130870036581732</v>
      </c>
    </row>
    <row r="27" spans="2:7" ht="22.5" customHeight="1">
      <c r="B27" s="6" t="s">
        <v>44</v>
      </c>
      <c r="C27" s="287">
        <v>84193</v>
      </c>
      <c r="D27" s="289">
        <v>0.04129650412214579</v>
      </c>
      <c r="E27" s="287">
        <v>81700</v>
      </c>
      <c r="F27" s="289">
        <v>0.04079392874494008</v>
      </c>
      <c r="G27" s="25">
        <v>-0.02961053769315739</v>
      </c>
    </row>
    <row r="28" spans="2:7" ht="22.5" customHeight="1">
      <c r="B28" s="6" t="s">
        <v>45</v>
      </c>
      <c r="C28" s="287">
        <v>188437</v>
      </c>
      <c r="D28" s="289">
        <v>0.09242798507316269</v>
      </c>
      <c r="E28" s="287">
        <v>190633</v>
      </c>
      <c r="F28" s="289">
        <v>0.09518566730029575</v>
      </c>
      <c r="G28" s="25">
        <v>0.011653762265372512</v>
      </c>
    </row>
    <row r="29" spans="2:7" ht="22.5" customHeight="1">
      <c r="B29" s="6" t="s">
        <v>46</v>
      </c>
      <c r="C29" s="287">
        <v>37279</v>
      </c>
      <c r="D29" s="289">
        <v>0.018285277602288468</v>
      </c>
      <c r="E29" s="287">
        <v>36077</v>
      </c>
      <c r="F29" s="289">
        <v>0.018013740114213014</v>
      </c>
      <c r="G29" s="25">
        <v>-0.03224335416722551</v>
      </c>
    </row>
    <row r="30" spans="2:7" ht="22.5" customHeight="1">
      <c r="B30" s="6" t="s">
        <v>47</v>
      </c>
      <c r="C30" s="287">
        <v>29947</v>
      </c>
      <c r="D30" s="289">
        <v>0.014688945743065339</v>
      </c>
      <c r="E30" s="287">
        <v>28525</v>
      </c>
      <c r="F30" s="289">
        <v>0.014242923102196032</v>
      </c>
      <c r="G30" s="25">
        <v>-0.04748388820249107</v>
      </c>
    </row>
    <row r="31" spans="2:7" ht="22.5" customHeight="1">
      <c r="B31" s="6" t="s">
        <v>48</v>
      </c>
      <c r="C31" s="287">
        <v>56097</v>
      </c>
      <c r="D31" s="289">
        <v>0.027515470309170745</v>
      </c>
      <c r="E31" s="287">
        <v>53554</v>
      </c>
      <c r="F31" s="289">
        <v>0.02674024553251556</v>
      </c>
      <c r="G31" s="25">
        <v>-0.0453321924523593</v>
      </c>
    </row>
    <row r="32" spans="2:7" ht="27" customHeight="1">
      <c r="B32" s="31" t="s">
        <v>49</v>
      </c>
      <c r="C32" s="294">
        <v>40148</v>
      </c>
      <c r="D32" s="283">
        <v>0.01969251656902485</v>
      </c>
      <c r="E32" s="294">
        <v>39934</v>
      </c>
      <c r="F32" s="283">
        <v>0.019939593029381114</v>
      </c>
      <c r="G32" s="25">
        <v>-0.0053302779715054295</v>
      </c>
    </row>
    <row r="33" spans="2:7" ht="22.5" customHeight="1">
      <c r="B33" s="6" t="s">
        <v>50</v>
      </c>
      <c r="C33" s="287">
        <v>12480</v>
      </c>
      <c r="D33" s="289">
        <v>0.006121415930592561</v>
      </c>
      <c r="E33" s="287">
        <v>12351</v>
      </c>
      <c r="F33" s="289">
        <v>0.00616702342630055</v>
      </c>
      <c r="G33" s="25">
        <v>-0.010336538461538461</v>
      </c>
    </row>
    <row r="34" spans="2:7" ht="22.5" customHeight="1">
      <c r="B34" s="6" t="s">
        <v>51</v>
      </c>
      <c r="C34" s="287">
        <v>5645</v>
      </c>
      <c r="D34" s="289">
        <v>0.0027688616128361382</v>
      </c>
      <c r="E34" s="287">
        <v>5667</v>
      </c>
      <c r="F34" s="289">
        <v>0.0028296107000927227</v>
      </c>
      <c r="G34" s="25">
        <v>0.0038972542072630645</v>
      </c>
    </row>
    <row r="35" spans="2:7" ht="22.5" customHeight="1">
      <c r="B35" s="6" t="s">
        <v>52</v>
      </c>
      <c r="C35" s="287">
        <v>22023</v>
      </c>
      <c r="D35" s="289">
        <v>0.010802239025596152</v>
      </c>
      <c r="E35" s="287">
        <v>21916</v>
      </c>
      <c r="F35" s="289">
        <v>0.010942958902987843</v>
      </c>
      <c r="G35" s="25">
        <v>-0.004858556963174863</v>
      </c>
    </row>
    <row r="36" spans="2:7" ht="27" customHeight="1">
      <c r="B36" s="31" t="s">
        <v>53</v>
      </c>
      <c r="C36" s="294">
        <v>47309</v>
      </c>
      <c r="D36" s="283">
        <v>0.023204973258045148</v>
      </c>
      <c r="E36" s="294">
        <v>47310</v>
      </c>
      <c r="F36" s="283">
        <v>0.02362253083137228</v>
      </c>
      <c r="G36" s="25">
        <v>2.1137627089982878E-05</v>
      </c>
    </row>
    <row r="37" spans="2:7" ht="22.5" customHeight="1" thickBot="1">
      <c r="B37" s="6" t="s">
        <v>54</v>
      </c>
      <c r="C37" s="287">
        <v>47309</v>
      </c>
      <c r="D37" s="289">
        <v>0.023204973258045148</v>
      </c>
      <c r="E37" s="287">
        <v>47310</v>
      </c>
      <c r="F37" s="289">
        <v>0.02362253083137228</v>
      </c>
      <c r="G37" s="25">
        <v>2.1137627089982878E-05</v>
      </c>
    </row>
    <row r="38" spans="2:7" ht="27" customHeight="1" thickBot="1">
      <c r="B38" s="9" t="s">
        <v>149</v>
      </c>
      <c r="C38" s="291">
        <v>2038744</v>
      </c>
      <c r="D38" s="292">
        <v>1</v>
      </c>
      <c r="E38" s="291">
        <v>2002759</v>
      </c>
      <c r="F38" s="292">
        <v>1</v>
      </c>
      <c r="G38" s="28">
        <v>-0.017655478078660195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7" s="17" customFormat="1" ht="12.75">
      <c r="B40" s="266" t="s">
        <v>349</v>
      </c>
      <c r="C40" s="14"/>
      <c r="D40" s="29"/>
      <c r="E40" s="14"/>
      <c r="F40" s="29"/>
      <c r="G40" s="30"/>
    </row>
  </sheetData>
  <sheetProtection password="A5B6" sheet="1" objects="1" scenarios="1"/>
  <mergeCells count="10">
    <mergeCell ref="B3:G3"/>
    <mergeCell ref="B10:G10"/>
    <mergeCell ref="B5:G5"/>
    <mergeCell ref="B7:G7"/>
    <mergeCell ref="E9:G9"/>
    <mergeCell ref="F11:F12"/>
    <mergeCell ref="B11:B12"/>
    <mergeCell ref="C11:C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25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lha25">
    <pageSetUpPr fitToPage="1"/>
  </sheetPr>
  <dimension ref="B2:J6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2" ht="12.75">
      <c r="H2" s="55"/>
    </row>
    <row r="3" spans="2:8" ht="20.25">
      <c r="B3" s="365" t="s">
        <v>100</v>
      </c>
      <c r="C3" s="365"/>
      <c r="D3" s="365"/>
      <c r="E3" s="365"/>
      <c r="F3" s="365"/>
      <c r="G3" s="365"/>
      <c r="H3" s="55"/>
    </row>
    <row r="4" spans="2:8" ht="20.25">
      <c r="B4" s="63"/>
      <c r="C4" s="63"/>
      <c r="D4" s="63"/>
      <c r="E4" s="63"/>
      <c r="F4" s="63"/>
      <c r="G4" s="63"/>
      <c r="H4" s="55"/>
    </row>
    <row r="5" spans="2:8" ht="15.75">
      <c r="B5" s="368" t="s">
        <v>148</v>
      </c>
      <c r="C5" s="368"/>
      <c r="D5" s="368"/>
      <c r="E5" s="368"/>
      <c r="F5" s="368"/>
      <c r="G5" s="368"/>
      <c r="H5" s="55"/>
    </row>
    <row r="6" ht="18.75" customHeight="1">
      <c r="H6" s="55"/>
    </row>
    <row r="7" spans="2:8" ht="25.5" customHeight="1">
      <c r="B7" s="369" t="s">
        <v>7</v>
      </c>
      <c r="C7" s="369"/>
      <c r="D7" s="369"/>
      <c r="E7" s="369"/>
      <c r="F7" s="369"/>
      <c r="G7" s="369"/>
      <c r="H7" s="55"/>
    </row>
    <row r="8" ht="12.75">
      <c r="H8" s="55"/>
    </row>
    <row r="9" spans="5:8" ht="17.25" customHeight="1" thickBot="1">
      <c r="E9" s="395"/>
      <c r="F9" s="395"/>
      <c r="G9" s="395"/>
      <c r="H9" s="55"/>
    </row>
    <row r="10" spans="2:8" ht="26.25" customHeight="1" thickBot="1">
      <c r="B10" s="387" t="s">
        <v>8</v>
      </c>
      <c r="C10" s="388"/>
      <c r="D10" s="388"/>
      <c r="E10" s="388"/>
      <c r="F10" s="388"/>
      <c r="G10" s="389"/>
      <c r="H10" s="55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55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55"/>
    </row>
    <row r="13" spans="2:8" ht="27" customHeight="1">
      <c r="B13" s="31" t="s">
        <v>30</v>
      </c>
      <c r="C13" s="293">
        <v>1104546</v>
      </c>
      <c r="D13" s="281">
        <v>0.9527130706444626</v>
      </c>
      <c r="E13" s="293">
        <v>1134755</v>
      </c>
      <c r="F13" s="281">
        <v>0.953288842516285</v>
      </c>
      <c r="G13" s="25">
        <v>0.027349698428132462</v>
      </c>
      <c r="H13" s="55"/>
    </row>
    <row r="14" spans="2:8" ht="22.5" customHeight="1">
      <c r="B14" s="6" t="s">
        <v>31</v>
      </c>
      <c r="C14" s="287">
        <v>72444</v>
      </c>
      <c r="D14" s="289">
        <v>0.062485714211782444</v>
      </c>
      <c r="E14" s="287">
        <v>72392</v>
      </c>
      <c r="F14" s="289">
        <v>0.060815317744745696</v>
      </c>
      <c r="G14" s="25">
        <v>-0.0007177958146982496</v>
      </c>
      <c r="H14" s="55"/>
    </row>
    <row r="15" spans="2:8" ht="22.5" customHeight="1">
      <c r="B15" s="6" t="s">
        <v>32</v>
      </c>
      <c r="C15" s="287">
        <v>13889</v>
      </c>
      <c r="D15" s="289">
        <v>0.011979792456068776</v>
      </c>
      <c r="E15" s="287">
        <v>13837</v>
      </c>
      <c r="F15" s="289">
        <v>0.011624234053956876</v>
      </c>
      <c r="G15" s="25">
        <v>-0.0037439700482396142</v>
      </c>
      <c r="H15" s="55"/>
    </row>
    <row r="16" spans="2:8" ht="22.5" customHeight="1">
      <c r="B16" s="6" t="s">
        <v>33</v>
      </c>
      <c r="C16" s="287">
        <v>69886</v>
      </c>
      <c r="D16" s="289">
        <v>0.06027934160737436</v>
      </c>
      <c r="E16" s="287">
        <v>66492</v>
      </c>
      <c r="F16" s="289">
        <v>0.05585882566421194</v>
      </c>
      <c r="G16" s="25">
        <v>-0.048564805540451596</v>
      </c>
      <c r="H16" s="55"/>
    </row>
    <row r="17" spans="2:8" ht="22.5" customHeight="1">
      <c r="B17" s="6" t="s">
        <v>34</v>
      </c>
      <c r="C17" s="287">
        <v>10938</v>
      </c>
      <c r="D17" s="289">
        <v>0.00943444235614373</v>
      </c>
      <c r="E17" s="287">
        <v>11398</v>
      </c>
      <c r="F17" s="289">
        <v>0.009575270632868432</v>
      </c>
      <c r="G17" s="25">
        <v>0.04205522033278479</v>
      </c>
      <c r="H17" s="55"/>
    </row>
    <row r="18" spans="2:8" ht="22.5" customHeight="1">
      <c r="B18" s="6" t="s">
        <v>35</v>
      </c>
      <c r="C18" s="287">
        <v>17649</v>
      </c>
      <c r="D18" s="289">
        <v>0.015222935924627966</v>
      </c>
      <c r="E18" s="287">
        <v>17798</v>
      </c>
      <c r="F18" s="289">
        <v>0.014951804415142335</v>
      </c>
      <c r="G18" s="25">
        <v>0.008442404668819762</v>
      </c>
      <c r="H18" s="55"/>
    </row>
    <row r="19" spans="2:8" ht="22.5" customHeight="1">
      <c r="B19" s="6" t="s">
        <v>36</v>
      </c>
      <c r="C19" s="287">
        <v>47385</v>
      </c>
      <c r="D19" s="289">
        <v>0.040871370547254586</v>
      </c>
      <c r="E19" s="287">
        <v>49505</v>
      </c>
      <c r="F19" s="289">
        <v>0.04158832888929213</v>
      </c>
      <c r="G19" s="25">
        <v>0.04473989659174844</v>
      </c>
      <c r="H19" s="55"/>
    </row>
    <row r="20" spans="2:8" ht="22.5" customHeight="1">
      <c r="B20" s="6" t="s">
        <v>37</v>
      </c>
      <c r="C20" s="287">
        <v>18819</v>
      </c>
      <c r="D20" s="289">
        <v>0.016232105567770053</v>
      </c>
      <c r="E20" s="287">
        <v>18689</v>
      </c>
      <c r="F20" s="289">
        <v>0.01570031872764328</v>
      </c>
      <c r="G20" s="25">
        <v>-0.006907912216377066</v>
      </c>
      <c r="H20" s="55"/>
    </row>
    <row r="21" spans="2:8" ht="22.5" customHeight="1">
      <c r="B21" s="6" t="s">
        <v>38</v>
      </c>
      <c r="C21" s="287">
        <v>50215</v>
      </c>
      <c r="D21" s="289">
        <v>0.043312353530239295</v>
      </c>
      <c r="E21" s="287">
        <v>49983</v>
      </c>
      <c r="F21" s="289">
        <v>0.04198988875615571</v>
      </c>
      <c r="G21" s="25">
        <v>-0.004620133426267051</v>
      </c>
      <c r="H21" s="55"/>
    </row>
    <row r="22" spans="2:8" ht="22.5" customHeight="1">
      <c r="B22" s="6" t="s">
        <v>39</v>
      </c>
      <c r="C22" s="287">
        <v>13871</v>
      </c>
      <c r="D22" s="289">
        <v>0.011964266769251206</v>
      </c>
      <c r="E22" s="287">
        <v>13601</v>
      </c>
      <c r="F22" s="289">
        <v>0.011425974370735526</v>
      </c>
      <c r="G22" s="25">
        <v>-0.019465071011462765</v>
      </c>
      <c r="H22" s="55"/>
    </row>
    <row r="23" spans="2:8" ht="22.5" customHeight="1">
      <c r="B23" s="6" t="s">
        <v>40</v>
      </c>
      <c r="C23" s="287">
        <v>49321</v>
      </c>
      <c r="D23" s="289">
        <v>0.042541244418299956</v>
      </c>
      <c r="E23" s="287">
        <v>48904</v>
      </c>
      <c r="F23" s="289">
        <v>0.04108343876380047</v>
      </c>
      <c r="G23" s="25">
        <v>-0.008454816406804403</v>
      </c>
      <c r="H23" s="55"/>
    </row>
    <row r="24" spans="2:8" ht="22.5" customHeight="1">
      <c r="B24" s="6" t="s">
        <v>41</v>
      </c>
      <c r="C24" s="287">
        <v>315973</v>
      </c>
      <c r="D24" s="289">
        <v>0.2725387689337907</v>
      </c>
      <c r="E24" s="287">
        <v>335902</v>
      </c>
      <c r="F24" s="289">
        <v>0.2821856953958389</v>
      </c>
      <c r="G24" s="25">
        <v>0.06307184474622832</v>
      </c>
      <c r="H24" s="55"/>
    </row>
    <row r="25" spans="2:8" ht="22.5" customHeight="1">
      <c r="B25" s="6" t="s">
        <v>42</v>
      </c>
      <c r="C25" s="287">
        <v>12506</v>
      </c>
      <c r="D25" s="289">
        <v>0.010786902185585435</v>
      </c>
      <c r="E25" s="287">
        <v>12361</v>
      </c>
      <c r="F25" s="289">
        <v>0.010384270950419957</v>
      </c>
      <c r="G25" s="25">
        <v>-0.011594434671357748</v>
      </c>
      <c r="H25" s="55"/>
    </row>
    <row r="26" spans="2:8" ht="22.5" customHeight="1">
      <c r="B26" s="6" t="s">
        <v>43</v>
      </c>
      <c r="C26" s="287">
        <v>175476</v>
      </c>
      <c r="D26" s="289">
        <v>0.1513547455555565</v>
      </c>
      <c r="E26" s="287">
        <v>180887</v>
      </c>
      <c r="F26" s="289">
        <v>0.1519601666053406</v>
      </c>
      <c r="G26" s="25">
        <v>0.03083612573799266</v>
      </c>
      <c r="H26" s="55"/>
    </row>
    <row r="27" spans="2:8" ht="22.5" customHeight="1">
      <c r="B27" s="6" t="s">
        <v>44</v>
      </c>
      <c r="C27" s="287">
        <v>51017</v>
      </c>
      <c r="D27" s="289">
        <v>0.04400410913177772</v>
      </c>
      <c r="E27" s="287">
        <v>51129</v>
      </c>
      <c r="F27" s="289">
        <v>0.042952624336544135</v>
      </c>
      <c r="G27" s="25">
        <v>0.0021953466491561636</v>
      </c>
      <c r="H27" s="55"/>
    </row>
    <row r="28" spans="2:8" ht="22.5" customHeight="1">
      <c r="B28" s="6" t="s">
        <v>45</v>
      </c>
      <c r="C28" s="287">
        <v>117962</v>
      </c>
      <c r="D28" s="289">
        <v>0.10174672602079235</v>
      </c>
      <c r="E28" s="287">
        <v>124406</v>
      </c>
      <c r="F28" s="289">
        <v>0.10451141589336989</v>
      </c>
      <c r="G28" s="25">
        <v>0.05462776148251132</v>
      </c>
      <c r="H28" s="55"/>
    </row>
    <row r="29" spans="2:8" ht="22.5" customHeight="1">
      <c r="B29" s="6" t="s">
        <v>46</v>
      </c>
      <c r="C29" s="287">
        <v>19603</v>
      </c>
      <c r="D29" s="289">
        <v>0.01690833548249091</v>
      </c>
      <c r="E29" s="287">
        <v>19916</v>
      </c>
      <c r="F29" s="289">
        <v>0.016731101063713606</v>
      </c>
      <c r="G29" s="25">
        <v>0.015966943835127277</v>
      </c>
      <c r="H29" s="55"/>
    </row>
    <row r="30" spans="2:8" ht="22.5" customHeight="1">
      <c r="B30" s="6" t="s">
        <v>47</v>
      </c>
      <c r="C30" s="287">
        <v>16236</v>
      </c>
      <c r="D30" s="289">
        <v>0.014004169509448675</v>
      </c>
      <c r="E30" s="287">
        <v>16408</v>
      </c>
      <c r="F30" s="289">
        <v>0.013784088484304721</v>
      </c>
      <c r="G30" s="25">
        <v>0.010593742301059375</v>
      </c>
      <c r="H30" s="55"/>
    </row>
    <row r="31" spans="2:8" ht="22.5" customHeight="1">
      <c r="B31" s="6" t="s">
        <v>48</v>
      </c>
      <c r="C31" s="287">
        <v>31356</v>
      </c>
      <c r="D31" s="289">
        <v>0.02704574643620797</v>
      </c>
      <c r="E31" s="287">
        <v>31147</v>
      </c>
      <c r="F31" s="289">
        <v>0.026166077768200825</v>
      </c>
      <c r="G31" s="25">
        <v>-0.006665390993749203</v>
      </c>
      <c r="H31" s="55"/>
    </row>
    <row r="32" spans="2:8" ht="27" customHeight="1">
      <c r="B32" s="31" t="s">
        <v>49</v>
      </c>
      <c r="C32" s="294">
        <v>22181</v>
      </c>
      <c r="D32" s="283">
        <v>0.019131958850029628</v>
      </c>
      <c r="E32" s="294">
        <v>22108</v>
      </c>
      <c r="F32" s="283">
        <v>0.01857256388414242</v>
      </c>
      <c r="G32" s="25">
        <v>-0.0032911049997745817</v>
      </c>
      <c r="H32" s="55"/>
    </row>
    <row r="33" spans="2:8" ht="22.5" customHeight="1">
      <c r="B33" s="6" t="s">
        <v>50</v>
      </c>
      <c r="C33" s="287">
        <v>6553</v>
      </c>
      <c r="D33" s="289">
        <v>0.0056522125397522275</v>
      </c>
      <c r="E33" s="287">
        <v>6588</v>
      </c>
      <c r="F33" s="289">
        <v>0.0055344694621282005</v>
      </c>
      <c r="G33" s="25">
        <v>0.005341065160994964</v>
      </c>
      <c r="H33" s="55"/>
    </row>
    <row r="34" spans="2:8" ht="22.5" customHeight="1">
      <c r="B34" s="6" t="s">
        <v>51</v>
      </c>
      <c r="C34" s="287">
        <v>2896</v>
      </c>
      <c r="D34" s="289">
        <v>0.002497910501315802</v>
      </c>
      <c r="E34" s="287">
        <v>2899</v>
      </c>
      <c r="F34" s="289">
        <v>0.0024354017866893827</v>
      </c>
      <c r="G34" s="25">
        <v>0.0010359116022099447</v>
      </c>
      <c r="H34" s="55"/>
    </row>
    <row r="35" spans="2:8" ht="22.5" customHeight="1">
      <c r="B35" s="6" t="s">
        <v>52</v>
      </c>
      <c r="C35" s="287">
        <v>12732</v>
      </c>
      <c r="D35" s="289">
        <v>0.0109818358089616</v>
      </c>
      <c r="E35" s="287">
        <v>12621</v>
      </c>
      <c r="F35" s="289">
        <v>0.010602692635324835</v>
      </c>
      <c r="G35" s="25">
        <v>-0.008718190386427899</v>
      </c>
      <c r="H35" s="55"/>
    </row>
    <row r="36" spans="2:8" ht="27" customHeight="1">
      <c r="B36" s="31" t="s">
        <v>53</v>
      </c>
      <c r="C36" s="294">
        <v>32642</v>
      </c>
      <c r="D36" s="283">
        <v>0.028154970505507738</v>
      </c>
      <c r="E36" s="294">
        <v>33495</v>
      </c>
      <c r="F36" s="283">
        <v>0.028138593599572565</v>
      </c>
      <c r="G36" s="25">
        <v>0.026131977207278966</v>
      </c>
      <c r="H36" s="55"/>
    </row>
    <row r="37" spans="2:8" ht="22.5" customHeight="1" thickBot="1">
      <c r="B37" s="6" t="s">
        <v>54</v>
      </c>
      <c r="C37" s="287">
        <v>32642</v>
      </c>
      <c r="D37" s="289">
        <v>0.028154970505507738</v>
      </c>
      <c r="E37" s="287">
        <v>33495</v>
      </c>
      <c r="F37" s="289">
        <v>0.028138593599572565</v>
      </c>
      <c r="G37" s="25">
        <v>0.026131977207278966</v>
      </c>
      <c r="H37" s="55"/>
    </row>
    <row r="38" spans="2:8" ht="27" customHeight="1" thickBot="1">
      <c r="B38" s="9" t="s">
        <v>12</v>
      </c>
      <c r="C38" s="291">
        <v>1159369</v>
      </c>
      <c r="D38" s="292">
        <v>1</v>
      </c>
      <c r="E38" s="291">
        <v>1190358</v>
      </c>
      <c r="F38" s="292">
        <v>1</v>
      </c>
      <c r="G38" s="28">
        <v>0.02672919493276084</v>
      </c>
      <c r="H38" s="55"/>
    </row>
    <row r="39" spans="2:8" ht="12.75">
      <c r="B39" t="s">
        <v>287</v>
      </c>
      <c r="C39" s="14"/>
      <c r="D39" s="29"/>
      <c r="E39" s="14"/>
      <c r="F39" s="29"/>
      <c r="G39" s="30"/>
      <c r="H39" s="55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55"/>
      <c r="I40"/>
      <c r="J40"/>
    </row>
    <row r="41" ht="12.75">
      <c r="H41" s="55"/>
    </row>
    <row r="42" ht="12.75">
      <c r="H42" s="55"/>
    </row>
    <row r="43" ht="12.75">
      <c r="H43" s="55"/>
    </row>
    <row r="44" ht="12.75">
      <c r="H44" s="55"/>
    </row>
    <row r="45" ht="12.75">
      <c r="H45" s="55"/>
    </row>
    <row r="46" ht="12.75">
      <c r="H46" s="55"/>
    </row>
    <row r="47" ht="12.75">
      <c r="H47" s="55"/>
    </row>
    <row r="48" ht="12.75">
      <c r="H48" s="55"/>
    </row>
    <row r="49" ht="12.75">
      <c r="H49" s="55"/>
    </row>
    <row r="50" ht="12.75">
      <c r="H50" s="55"/>
    </row>
    <row r="51" ht="12.75">
      <c r="H51" s="55"/>
    </row>
    <row r="52" ht="12.75">
      <c r="H52" s="55"/>
    </row>
    <row r="53" ht="12.75">
      <c r="H53" s="55"/>
    </row>
    <row r="54" ht="12.75">
      <c r="H54" s="55"/>
    </row>
    <row r="55" ht="12.75">
      <c r="H55" s="55"/>
    </row>
    <row r="56" ht="12.75">
      <c r="H56" s="55"/>
    </row>
    <row r="57" ht="12.75">
      <c r="H57" s="55"/>
    </row>
    <row r="58" ht="12.75">
      <c r="H58" s="55"/>
    </row>
    <row r="59" ht="12.75">
      <c r="H59" s="55"/>
    </row>
    <row r="60" ht="12.75">
      <c r="H60" s="55"/>
    </row>
    <row r="61" ht="12.75">
      <c r="H61" s="55"/>
    </row>
    <row r="62" ht="12.75">
      <c r="H62" s="55"/>
    </row>
    <row r="63" ht="12.75">
      <c r="H63" s="55"/>
    </row>
    <row r="64" ht="12.75">
      <c r="H64" s="55"/>
    </row>
    <row r="65" ht="12.75">
      <c r="H65" s="55"/>
    </row>
    <row r="66" ht="12.75">
      <c r="H66" s="55"/>
    </row>
    <row r="67" ht="12.75">
      <c r="H67" s="55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26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Folha26">
    <pageSetUpPr fitToPage="1"/>
  </sheetPr>
  <dimension ref="B1:J66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1" ht="12.75">
      <c r="H1" s="55"/>
    </row>
    <row r="2" ht="12.75">
      <c r="H2" s="55"/>
    </row>
    <row r="3" spans="2:8" ht="20.25">
      <c r="B3" s="365" t="s">
        <v>100</v>
      </c>
      <c r="C3" s="365"/>
      <c r="D3" s="365"/>
      <c r="E3" s="365"/>
      <c r="F3" s="365"/>
      <c r="G3" s="365"/>
      <c r="H3" s="55"/>
    </row>
    <row r="4" spans="2:8" ht="20.25">
      <c r="B4" s="63"/>
      <c r="C4" s="63"/>
      <c r="D4" s="63"/>
      <c r="E4" s="63"/>
      <c r="F4" s="63"/>
      <c r="G4" s="63"/>
      <c r="H4" s="55"/>
    </row>
    <row r="5" spans="2:8" ht="15.75">
      <c r="B5" s="368" t="s">
        <v>148</v>
      </c>
      <c r="C5" s="368"/>
      <c r="D5" s="368"/>
      <c r="E5" s="368"/>
      <c r="F5" s="368"/>
      <c r="G5" s="368"/>
      <c r="H5" s="55"/>
    </row>
    <row r="6" ht="18.75" customHeight="1">
      <c r="H6" s="55"/>
    </row>
    <row r="7" spans="2:8" ht="25.5" customHeight="1">
      <c r="B7" s="369" t="s">
        <v>7</v>
      </c>
      <c r="C7" s="369"/>
      <c r="D7" s="369"/>
      <c r="E7" s="369"/>
      <c r="F7" s="369"/>
      <c r="G7" s="369"/>
      <c r="H7" s="55"/>
    </row>
    <row r="8" ht="12.75">
      <c r="H8" s="55"/>
    </row>
    <row r="9" spans="5:8" ht="17.25" customHeight="1" thickBot="1">
      <c r="E9" s="395"/>
      <c r="F9" s="395"/>
      <c r="G9" s="395"/>
      <c r="H9" s="55"/>
    </row>
    <row r="10" spans="2:8" ht="25.5" customHeight="1" thickBot="1">
      <c r="B10" s="387" t="s">
        <v>10</v>
      </c>
      <c r="C10" s="388"/>
      <c r="D10" s="388"/>
      <c r="E10" s="388"/>
      <c r="F10" s="388"/>
      <c r="G10" s="389"/>
      <c r="H10" s="55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55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55"/>
    </row>
    <row r="13" spans="2:8" ht="27" customHeight="1">
      <c r="B13" s="31" t="s">
        <v>30</v>
      </c>
      <c r="C13" s="293">
        <v>846741</v>
      </c>
      <c r="D13" s="281">
        <v>0.962889552238806</v>
      </c>
      <c r="E13" s="293">
        <v>780750</v>
      </c>
      <c r="F13" s="281">
        <v>0.9610520057460016</v>
      </c>
      <c r="G13" s="25">
        <v>-0.07793528363454705</v>
      </c>
      <c r="H13" s="55"/>
    </row>
    <row r="14" spans="2:8" ht="22.5" customHeight="1">
      <c r="B14" s="6" t="s">
        <v>31</v>
      </c>
      <c r="C14" s="287">
        <v>55429</v>
      </c>
      <c r="D14" s="289">
        <v>0.0630322672352523</v>
      </c>
      <c r="E14" s="287">
        <v>50489</v>
      </c>
      <c r="F14" s="289">
        <v>0.06214864517209078</v>
      </c>
      <c r="G14" s="25">
        <v>-0.08912302224467336</v>
      </c>
      <c r="H14" s="55"/>
    </row>
    <row r="15" spans="2:8" ht="22.5" customHeight="1">
      <c r="B15" s="6" t="s">
        <v>32</v>
      </c>
      <c r="C15" s="287">
        <v>11110</v>
      </c>
      <c r="D15" s="289">
        <v>0.012633972992181948</v>
      </c>
      <c r="E15" s="287">
        <v>10413</v>
      </c>
      <c r="F15" s="289">
        <v>0.012817719546376068</v>
      </c>
      <c r="G15" s="25">
        <v>-0.06273627362736274</v>
      </c>
      <c r="H15" s="55"/>
    </row>
    <row r="16" spans="2:8" ht="22.5" customHeight="1">
      <c r="B16" s="6" t="s">
        <v>33</v>
      </c>
      <c r="C16" s="287">
        <v>53487</v>
      </c>
      <c r="D16" s="289">
        <v>0.06082388059701493</v>
      </c>
      <c r="E16" s="287">
        <v>49161</v>
      </c>
      <c r="F16" s="289">
        <v>0.060513964334907695</v>
      </c>
      <c r="G16" s="25">
        <v>-0.08087946603847664</v>
      </c>
      <c r="H16" s="55"/>
    </row>
    <row r="17" spans="2:8" ht="22.5" customHeight="1">
      <c r="B17" s="6" t="s">
        <v>34</v>
      </c>
      <c r="C17" s="287">
        <v>10482</v>
      </c>
      <c r="D17" s="289">
        <v>0.011919829424307036</v>
      </c>
      <c r="E17" s="287">
        <v>9269</v>
      </c>
      <c r="F17" s="289">
        <v>0.01140953063241715</v>
      </c>
      <c r="G17" s="25">
        <v>-0.11572219042167525</v>
      </c>
      <c r="H17" s="55"/>
    </row>
    <row r="18" spans="2:8" ht="22.5" customHeight="1">
      <c r="B18" s="6" t="s">
        <v>35</v>
      </c>
      <c r="C18" s="287">
        <v>14998</v>
      </c>
      <c r="D18" s="289">
        <v>0.017055294953802418</v>
      </c>
      <c r="E18" s="287">
        <v>13450</v>
      </c>
      <c r="F18" s="289">
        <v>0.016556067213940085</v>
      </c>
      <c r="G18" s="25">
        <v>-0.10321376183491132</v>
      </c>
      <c r="H18" s="55"/>
    </row>
    <row r="19" spans="2:8" ht="22.5" customHeight="1">
      <c r="B19" s="6" t="s">
        <v>36</v>
      </c>
      <c r="C19" s="287">
        <v>40503</v>
      </c>
      <c r="D19" s="289">
        <v>0.046058848614072494</v>
      </c>
      <c r="E19" s="287">
        <v>36881</v>
      </c>
      <c r="F19" s="289">
        <v>0.0453980903284256</v>
      </c>
      <c r="G19" s="25">
        <v>-0.08942547465619831</v>
      </c>
      <c r="H19" s="55"/>
    </row>
    <row r="20" spans="2:8" ht="22.5" customHeight="1">
      <c r="B20" s="6" t="s">
        <v>37</v>
      </c>
      <c r="C20" s="287">
        <v>14085</v>
      </c>
      <c r="D20" s="289">
        <v>0.016017057569296375</v>
      </c>
      <c r="E20" s="287">
        <v>13314</v>
      </c>
      <c r="F20" s="289">
        <v>0.016388660140252663</v>
      </c>
      <c r="G20" s="25">
        <v>-0.05473908413205538</v>
      </c>
      <c r="H20" s="55"/>
    </row>
    <row r="21" spans="2:8" ht="22.5" customHeight="1">
      <c r="B21" s="6" t="s">
        <v>38</v>
      </c>
      <c r="C21" s="287">
        <v>44017</v>
      </c>
      <c r="D21" s="289">
        <v>0.05005486851457001</v>
      </c>
      <c r="E21" s="287">
        <v>43398</v>
      </c>
      <c r="F21" s="289">
        <v>0.05342008958740311</v>
      </c>
      <c r="G21" s="25">
        <v>-0.01406274848354045</v>
      </c>
      <c r="H21" s="55"/>
    </row>
    <row r="22" spans="2:8" ht="22.5" customHeight="1">
      <c r="B22" s="6" t="s">
        <v>39</v>
      </c>
      <c r="C22" s="287">
        <v>11921</v>
      </c>
      <c r="D22" s="289">
        <v>0.013556218905472636</v>
      </c>
      <c r="E22" s="287">
        <v>10667</v>
      </c>
      <c r="F22" s="289">
        <v>0.013130376875174639</v>
      </c>
      <c r="G22" s="25">
        <v>-0.10519251740625786</v>
      </c>
      <c r="H22" s="55"/>
    </row>
    <row r="23" spans="2:8" ht="22.5" customHeight="1">
      <c r="B23" s="6" t="s">
        <v>40</v>
      </c>
      <c r="C23" s="287">
        <v>39789</v>
      </c>
      <c r="D23" s="289">
        <v>0.045246908315565035</v>
      </c>
      <c r="E23" s="287">
        <v>36787</v>
      </c>
      <c r="F23" s="289">
        <v>0.04528238249808282</v>
      </c>
      <c r="G23" s="25">
        <v>-0.07544798813742491</v>
      </c>
      <c r="H23" s="55"/>
    </row>
    <row r="24" spans="2:8" ht="22.5" customHeight="1">
      <c r="B24" s="6" t="s">
        <v>41</v>
      </c>
      <c r="C24" s="287">
        <v>242170</v>
      </c>
      <c r="D24" s="289">
        <v>0.27538877043354654</v>
      </c>
      <c r="E24" s="287">
        <v>223226</v>
      </c>
      <c r="F24" s="289">
        <v>0.2747765546393301</v>
      </c>
      <c r="G24" s="25">
        <v>-0.07822603955898749</v>
      </c>
      <c r="H24" s="55"/>
    </row>
    <row r="25" spans="2:8" ht="22.5" customHeight="1">
      <c r="B25" s="6" t="s">
        <v>42</v>
      </c>
      <c r="C25" s="287">
        <v>8989</v>
      </c>
      <c r="D25" s="289">
        <v>0.010222032693674485</v>
      </c>
      <c r="E25" s="287">
        <v>8363</v>
      </c>
      <c r="F25" s="289">
        <v>0.010294304097411222</v>
      </c>
      <c r="G25" s="25">
        <v>-0.06964067193236177</v>
      </c>
      <c r="H25" s="55"/>
    </row>
    <row r="26" spans="2:8" ht="22.5" customHeight="1">
      <c r="B26" s="6" t="s">
        <v>43</v>
      </c>
      <c r="C26" s="287">
        <v>139982</v>
      </c>
      <c r="D26" s="289">
        <v>0.15918351101634684</v>
      </c>
      <c r="E26" s="287">
        <v>127849</v>
      </c>
      <c r="F26" s="289">
        <v>0.15737372767546662</v>
      </c>
      <c r="G26" s="25">
        <v>-0.08667542969810405</v>
      </c>
      <c r="H26" s="55"/>
    </row>
    <row r="27" spans="2:8" ht="22.5" customHeight="1">
      <c r="B27" s="6" t="s">
        <v>44</v>
      </c>
      <c r="C27" s="287">
        <v>33176</v>
      </c>
      <c r="D27" s="289">
        <v>0.03772679459843639</v>
      </c>
      <c r="E27" s="287">
        <v>30571</v>
      </c>
      <c r="F27" s="289">
        <v>0.037630894483075265</v>
      </c>
      <c r="G27" s="25">
        <v>-0.07852061731372076</v>
      </c>
      <c r="H27" s="55"/>
    </row>
    <row r="28" spans="2:8" ht="22.5" customHeight="1">
      <c r="B28" s="6" t="s">
        <v>45</v>
      </c>
      <c r="C28" s="287">
        <v>70475</v>
      </c>
      <c r="D28" s="289">
        <v>0.08014214641080313</v>
      </c>
      <c r="E28" s="287">
        <v>66227</v>
      </c>
      <c r="F28" s="289">
        <v>0.0815210902139487</v>
      </c>
      <c r="G28" s="25">
        <v>-0.06027669386307201</v>
      </c>
      <c r="H28" s="55"/>
    </row>
    <row r="29" spans="2:8" ht="22.5" customHeight="1">
      <c r="B29" s="6" t="s">
        <v>46</v>
      </c>
      <c r="C29" s="287">
        <v>17676</v>
      </c>
      <c r="D29" s="289">
        <v>0.020100639658848615</v>
      </c>
      <c r="E29" s="287">
        <v>16161</v>
      </c>
      <c r="F29" s="289">
        <v>0.019893130278400426</v>
      </c>
      <c r="G29" s="25">
        <v>-0.08570943652410047</v>
      </c>
      <c r="H29" s="55"/>
    </row>
    <row r="30" spans="2:8" ht="22.5" customHeight="1">
      <c r="B30" s="6" t="s">
        <v>47</v>
      </c>
      <c r="C30" s="287">
        <v>13711</v>
      </c>
      <c r="D30" s="289">
        <v>0.015591755508173419</v>
      </c>
      <c r="E30" s="287">
        <v>12117</v>
      </c>
      <c r="F30" s="289">
        <v>0.014915231704930261</v>
      </c>
      <c r="G30" s="25">
        <v>-0.11625701991102035</v>
      </c>
      <c r="H30" s="55"/>
    </row>
    <row r="31" spans="2:8" ht="22.5" customHeight="1">
      <c r="B31" s="6" t="s">
        <v>48</v>
      </c>
      <c r="C31" s="287">
        <v>24741</v>
      </c>
      <c r="D31" s="289">
        <v>0.028134754797441364</v>
      </c>
      <c r="E31" s="287">
        <v>22407</v>
      </c>
      <c r="F31" s="289">
        <v>0.027581546324368437</v>
      </c>
      <c r="G31" s="25">
        <v>-0.0943373347884079</v>
      </c>
      <c r="H31" s="55"/>
    </row>
    <row r="32" spans="2:8" ht="27" customHeight="1">
      <c r="B32" s="31" t="s">
        <v>49</v>
      </c>
      <c r="C32" s="294">
        <v>17967</v>
      </c>
      <c r="D32" s="283">
        <v>0.020431556503198296</v>
      </c>
      <c r="E32" s="294">
        <v>17826</v>
      </c>
      <c r="F32" s="283">
        <v>0.02194263599670602</v>
      </c>
      <c r="G32" s="25">
        <v>-0.007847720821506095</v>
      </c>
      <c r="H32" s="55"/>
    </row>
    <row r="33" spans="2:8" ht="22.5" customHeight="1">
      <c r="B33" s="6" t="s">
        <v>50</v>
      </c>
      <c r="C33" s="287">
        <v>5927</v>
      </c>
      <c r="D33" s="289">
        <v>0.00674001421464108</v>
      </c>
      <c r="E33" s="287">
        <v>5763</v>
      </c>
      <c r="F33" s="289">
        <v>0.007093874747504589</v>
      </c>
      <c r="G33" s="25">
        <v>-0.027669984815252235</v>
      </c>
      <c r="H33" s="55"/>
    </row>
    <row r="34" spans="2:8" ht="22.5" customHeight="1">
      <c r="B34" s="6" t="s">
        <v>51</v>
      </c>
      <c r="C34" s="287">
        <v>2749</v>
      </c>
      <c r="D34" s="289">
        <v>0.003126083866382374</v>
      </c>
      <c r="E34" s="287">
        <v>2768</v>
      </c>
      <c r="F34" s="289">
        <v>0.003407226323285216</v>
      </c>
      <c r="G34" s="25">
        <v>0.006911604219716261</v>
      </c>
      <c r="H34" s="55"/>
    </row>
    <row r="35" spans="2:8" ht="22.5" customHeight="1">
      <c r="B35" s="6" t="s">
        <v>52</v>
      </c>
      <c r="C35" s="287">
        <v>9291</v>
      </c>
      <c r="D35" s="289">
        <v>0.01056545842217484</v>
      </c>
      <c r="E35" s="287">
        <v>9295</v>
      </c>
      <c r="F35" s="289">
        <v>0.011441534925916215</v>
      </c>
      <c r="G35" s="25">
        <v>0.00043052416316865784</v>
      </c>
      <c r="H35" s="55"/>
    </row>
    <row r="36" spans="2:8" ht="27" customHeight="1">
      <c r="B36" s="31" t="s">
        <v>53</v>
      </c>
      <c r="C36" s="294">
        <v>14667</v>
      </c>
      <c r="D36" s="283">
        <v>0.016678891257995737</v>
      </c>
      <c r="E36" s="294">
        <v>13815</v>
      </c>
      <c r="F36" s="283">
        <v>0.017005358257292363</v>
      </c>
      <c r="G36" s="25">
        <v>-0.05808958887298016</v>
      </c>
      <c r="H36" s="55"/>
    </row>
    <row r="37" spans="2:8" ht="22.5" customHeight="1" thickBot="1">
      <c r="B37" s="6" t="s">
        <v>54</v>
      </c>
      <c r="C37" s="287">
        <v>14667</v>
      </c>
      <c r="D37" s="289">
        <v>0.016678891257995737</v>
      </c>
      <c r="E37" s="287">
        <v>13815</v>
      </c>
      <c r="F37" s="289">
        <v>0.017005358257292363</v>
      </c>
      <c r="G37" s="25">
        <v>-0.05808958887298016</v>
      </c>
      <c r="H37" s="55"/>
    </row>
    <row r="38" spans="2:8" ht="27" customHeight="1" thickBot="1">
      <c r="B38" s="9" t="s">
        <v>55</v>
      </c>
      <c r="C38" s="291">
        <v>879375</v>
      </c>
      <c r="D38" s="292">
        <v>1</v>
      </c>
      <c r="E38" s="291">
        <v>812401</v>
      </c>
      <c r="F38" s="292">
        <v>1</v>
      </c>
      <c r="G38" s="28">
        <v>-0.0761722814498934</v>
      </c>
      <c r="H38" s="55"/>
    </row>
    <row r="39" spans="2:8" ht="12.75">
      <c r="B39" t="s">
        <v>287</v>
      </c>
      <c r="C39" s="14"/>
      <c r="D39" s="29"/>
      <c r="E39" s="14"/>
      <c r="F39" s="29"/>
      <c r="G39" s="30"/>
      <c r="H39" s="55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55"/>
      <c r="I40"/>
      <c r="J40"/>
    </row>
    <row r="41" ht="12.75">
      <c r="H41" s="55"/>
    </row>
    <row r="42" ht="12.75">
      <c r="H42" s="55"/>
    </row>
    <row r="43" ht="12.75">
      <c r="H43" s="55"/>
    </row>
    <row r="44" ht="12.75">
      <c r="H44" s="55"/>
    </row>
    <row r="45" ht="12.75">
      <c r="H45" s="55"/>
    </row>
    <row r="46" ht="12.75">
      <c r="H46" s="55"/>
    </row>
    <row r="47" ht="12.75">
      <c r="H47" s="55"/>
    </row>
    <row r="48" ht="12.75">
      <c r="H48" s="55"/>
    </row>
    <row r="49" ht="12.75">
      <c r="H49" s="55"/>
    </row>
    <row r="50" ht="12.75">
      <c r="H50" s="55"/>
    </row>
    <row r="51" ht="12.75">
      <c r="H51" s="55"/>
    </row>
    <row r="52" ht="12.75">
      <c r="H52" s="55"/>
    </row>
    <row r="53" ht="12.75">
      <c r="H53" s="55"/>
    </row>
    <row r="54" ht="12.75">
      <c r="H54" s="55"/>
    </row>
    <row r="55" ht="12.75">
      <c r="H55" s="55"/>
    </row>
    <row r="56" ht="12.75">
      <c r="H56" s="55"/>
    </row>
    <row r="57" ht="12.75">
      <c r="H57" s="55"/>
    </row>
    <row r="58" ht="12.75">
      <c r="H58" s="55"/>
    </row>
    <row r="59" ht="12.75">
      <c r="H59" s="55"/>
    </row>
    <row r="60" ht="12.75">
      <c r="H60" s="55"/>
    </row>
    <row r="61" ht="12.75">
      <c r="H61" s="55"/>
    </row>
    <row r="62" ht="12.75">
      <c r="H62" s="55"/>
    </row>
    <row r="63" ht="12.75">
      <c r="H63" s="55"/>
    </row>
    <row r="64" ht="12.75">
      <c r="H64" s="55"/>
    </row>
    <row r="65" ht="12.75">
      <c r="H65" s="55"/>
    </row>
    <row r="66" ht="12.75">
      <c r="H66" s="55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9" r:id="rId1"/>
  <headerFooter alignWithMargins="0">
    <oddHeader>&amp;R&amp;"Arial,Bold"&amp;14QUADRO 27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2">
    <pageSetUpPr fitToPage="1"/>
  </sheetPr>
  <dimension ref="C1:J18"/>
  <sheetViews>
    <sheetView showGridLines="0" workbookViewId="0" topLeftCell="A5">
      <selection activeCell="C11" sqref="C11:C12"/>
    </sheetView>
  </sheetViews>
  <sheetFormatPr defaultColWidth="9.140625" defaultRowHeight="12.75"/>
  <cols>
    <col min="1" max="1" width="10.28125" style="0" customWidth="1"/>
    <col min="3" max="3" width="14.00390625" style="0" customWidth="1"/>
    <col min="4" max="6" width="12.28125" style="0" customWidth="1"/>
    <col min="11" max="11" width="13.28125" style="0" customWidth="1"/>
  </cols>
  <sheetData>
    <row r="1" ht="15.75">
      <c r="C1" s="5"/>
    </row>
    <row r="2" ht="12.75">
      <c r="J2" s="62"/>
    </row>
    <row r="3" spans="3:10" ht="20.25">
      <c r="C3" s="365" t="s">
        <v>100</v>
      </c>
      <c r="D3" s="365"/>
      <c r="E3" s="365"/>
      <c r="F3" s="365"/>
      <c r="G3" s="365"/>
      <c r="H3" s="365"/>
      <c r="J3" s="344"/>
    </row>
    <row r="4" spans="3:10" ht="20.25">
      <c r="C4" s="63"/>
      <c r="D4" s="63"/>
      <c r="E4" s="63"/>
      <c r="F4" s="63"/>
      <c r="G4" s="63"/>
      <c r="H4" s="63"/>
      <c r="J4" s="344"/>
    </row>
    <row r="5" spans="3:8" ht="15.75">
      <c r="C5" s="368" t="s">
        <v>6</v>
      </c>
      <c r="D5" s="368"/>
      <c r="E5" s="368"/>
      <c r="F5" s="368"/>
      <c r="G5" s="368"/>
      <c r="H5" s="368"/>
    </row>
    <row r="7" spans="3:8" ht="15">
      <c r="C7" s="369" t="s">
        <v>7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ht="13.5" thickBot="1"/>
    <row r="11" spans="3:8" ht="21" customHeight="1" thickBot="1">
      <c r="C11" s="366" t="s">
        <v>5</v>
      </c>
      <c r="D11" s="366">
        <v>2005</v>
      </c>
      <c r="E11" s="366" t="s">
        <v>3</v>
      </c>
      <c r="F11" s="366">
        <v>2006</v>
      </c>
      <c r="G11" s="366" t="s">
        <v>3</v>
      </c>
      <c r="H11" s="156" t="s">
        <v>4</v>
      </c>
    </row>
    <row r="12" spans="3:10" ht="22.5" customHeight="1" thickBot="1">
      <c r="C12" s="367"/>
      <c r="D12" s="367"/>
      <c r="E12" s="367"/>
      <c r="F12" s="367"/>
      <c r="G12" s="367"/>
      <c r="H12" s="157" t="s">
        <v>277</v>
      </c>
      <c r="J12" s="55"/>
    </row>
    <row r="13" spans="3:10" ht="30" customHeight="1">
      <c r="C13" s="94" t="s">
        <v>259</v>
      </c>
      <c r="D13" s="304">
        <v>2913572</v>
      </c>
      <c r="E13" s="305">
        <v>0.6784793124229788</v>
      </c>
      <c r="F13" s="304">
        <v>3046837</v>
      </c>
      <c r="G13" s="306">
        <v>0.6970512946927697</v>
      </c>
      <c r="H13" s="7">
        <v>0.04573938794030146</v>
      </c>
      <c r="J13" s="55"/>
    </row>
    <row r="14" spans="3:10" ht="30" customHeight="1" thickBot="1">
      <c r="C14" s="134" t="s">
        <v>260</v>
      </c>
      <c r="D14" s="178">
        <v>1380696</v>
      </c>
      <c r="E14" s="307">
        <v>0.3215206875770213</v>
      </c>
      <c r="F14" s="178">
        <v>1324200</v>
      </c>
      <c r="G14" s="306">
        <v>0.3029487053072303</v>
      </c>
      <c r="H14" s="7">
        <v>-0.04091849328164925</v>
      </c>
      <c r="J14" s="55"/>
    </row>
    <row r="15" spans="3:10" ht="30" customHeight="1" thickBot="1">
      <c r="C15" s="82" t="s">
        <v>2</v>
      </c>
      <c r="D15" s="284">
        <v>4294268</v>
      </c>
      <c r="E15" s="308">
        <v>1</v>
      </c>
      <c r="F15" s="284">
        <v>4371037</v>
      </c>
      <c r="G15" s="308">
        <v>1</v>
      </c>
      <c r="H15" s="200">
        <v>0.017877086385852024</v>
      </c>
      <c r="J15" s="55"/>
    </row>
    <row r="16" spans="3:10" ht="12.75">
      <c r="C16" t="s">
        <v>287</v>
      </c>
      <c r="J16" s="55"/>
    </row>
    <row r="17" spans="3:10" ht="12.75">
      <c r="C17" s="199" t="s">
        <v>349</v>
      </c>
      <c r="J17" s="55"/>
    </row>
    <row r="18" spans="3:8" ht="48.75" customHeight="1">
      <c r="C18" s="364"/>
      <c r="D18" s="364"/>
      <c r="E18" s="364"/>
      <c r="F18" s="364"/>
      <c r="G18" s="364"/>
      <c r="H18" s="364"/>
    </row>
  </sheetData>
  <sheetProtection password="A5B6" sheet="1" objects="1" scenarios="1"/>
  <mergeCells count="9">
    <mergeCell ref="C18:H18"/>
    <mergeCell ref="C3:H3"/>
    <mergeCell ref="E11:E12"/>
    <mergeCell ref="C5:H5"/>
    <mergeCell ref="C7:H7"/>
    <mergeCell ref="F11:F12"/>
    <mergeCell ref="G11:G12"/>
    <mergeCell ref="C11:C12"/>
    <mergeCell ref="D11:D12"/>
  </mergeCells>
  <printOptions horizontalCentered="1"/>
  <pageMargins left="0.75" right="0.75" top="1.75" bottom="1" header="0.5" footer="0.5"/>
  <pageSetup fitToHeight="1" fitToWidth="1" horizontalDpi="600" verticalDpi="600" orientation="portrait" paperSize="9" scale="97" r:id="rId2"/>
  <headerFooter alignWithMargins="0">
    <oddHeader>&amp;R&amp;"Arial,Bold"&amp;14QUADRO 1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lha30">
    <pageSetUpPr fitToPage="1"/>
  </sheetPr>
  <dimension ref="B3:G40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242</v>
      </c>
      <c r="C7" s="369"/>
      <c r="D7" s="369"/>
      <c r="E7" s="369"/>
      <c r="F7" s="369"/>
      <c r="G7" s="369"/>
    </row>
    <row r="9" spans="5:7" ht="24" customHeight="1" thickBot="1">
      <c r="E9" s="396" t="s">
        <v>105</v>
      </c>
      <c r="F9" s="396"/>
      <c r="G9" s="396"/>
    </row>
    <row r="10" spans="2:7" ht="27.75" customHeight="1" thickBot="1">
      <c r="B10" s="387" t="s">
        <v>132</v>
      </c>
      <c r="C10" s="388"/>
      <c r="D10" s="388"/>
      <c r="E10" s="388"/>
      <c r="F10" s="388"/>
      <c r="G10" s="389"/>
    </row>
    <row r="11" spans="2:7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15" customHeight="1" thickBot="1">
      <c r="B12" s="367"/>
      <c r="C12" s="367"/>
      <c r="D12" s="384"/>
      <c r="E12" s="367"/>
      <c r="F12" s="359"/>
      <c r="G12" s="157" t="s">
        <v>277</v>
      </c>
    </row>
    <row r="13" spans="2:7" ht="27" customHeight="1">
      <c r="B13" s="31" t="s">
        <v>30</v>
      </c>
      <c r="C13" s="293">
        <v>7162.328</v>
      </c>
      <c r="D13" s="281">
        <v>0.9638803653426458</v>
      </c>
      <c r="E13" s="293">
        <v>7390</v>
      </c>
      <c r="F13" s="281">
        <v>0.9633685308304002</v>
      </c>
      <c r="G13" s="25">
        <v>0.03178743000879038</v>
      </c>
    </row>
    <row r="14" spans="2:7" ht="22.5" customHeight="1">
      <c r="B14" s="6" t="s">
        <v>31</v>
      </c>
      <c r="C14" s="295">
        <v>369.736</v>
      </c>
      <c r="D14" s="289">
        <v>0.049757742281605705</v>
      </c>
      <c r="E14" s="295">
        <v>370</v>
      </c>
      <c r="F14" s="289">
        <v>0.04823360709164385</v>
      </c>
      <c r="G14" s="25">
        <v>0.0007140229785577006</v>
      </c>
    </row>
    <row r="15" spans="2:7" ht="22.5" customHeight="1">
      <c r="B15" s="6" t="s">
        <v>32</v>
      </c>
      <c r="C15" s="287">
        <v>65.918</v>
      </c>
      <c r="D15" s="289">
        <v>0.008871007572210673</v>
      </c>
      <c r="E15" s="287">
        <v>68</v>
      </c>
      <c r="F15" s="289">
        <v>0.008864554816842654</v>
      </c>
      <c r="G15" s="25">
        <v>0.031584696137625434</v>
      </c>
    </row>
    <row r="16" spans="2:7" ht="22.5" customHeight="1">
      <c r="B16" s="6" t="s">
        <v>33</v>
      </c>
      <c r="C16" s="287">
        <v>340.13800000000003</v>
      </c>
      <c r="D16" s="289">
        <v>0.0457745497981825</v>
      </c>
      <c r="E16" s="287">
        <v>341</v>
      </c>
      <c r="F16" s="289">
        <v>0.04445313518446096</v>
      </c>
      <c r="G16" s="25">
        <v>0.002534265504001218</v>
      </c>
    </row>
    <row r="17" spans="2:7" ht="22.5" customHeight="1">
      <c r="B17" s="6" t="s">
        <v>34</v>
      </c>
      <c r="C17" s="287">
        <v>62.245</v>
      </c>
      <c r="D17" s="289">
        <v>0.008376708430660114</v>
      </c>
      <c r="E17" s="287">
        <v>62</v>
      </c>
      <c r="F17" s="289">
        <v>0.008082388215356538</v>
      </c>
      <c r="G17" s="25">
        <v>-0.003936059121214628</v>
      </c>
    </row>
    <row r="18" spans="2:7" ht="22.5" customHeight="1">
      <c r="B18" s="6" t="s">
        <v>35</v>
      </c>
      <c r="C18" s="287">
        <v>92.805</v>
      </c>
      <c r="D18" s="289">
        <v>0.012489363417261014</v>
      </c>
      <c r="E18" s="287">
        <v>90</v>
      </c>
      <c r="F18" s="289">
        <v>0.011732499022291749</v>
      </c>
      <c r="G18" s="25">
        <v>-0.030224664619363253</v>
      </c>
    </row>
    <row r="19" spans="2:7" ht="22.5" customHeight="1">
      <c r="B19" s="6" t="s">
        <v>36</v>
      </c>
      <c r="C19" s="287">
        <v>331.31</v>
      </c>
      <c r="D19" s="289">
        <v>0.044586509280456287</v>
      </c>
      <c r="E19" s="287">
        <v>338</v>
      </c>
      <c r="F19" s="289">
        <v>0.044062051883717895</v>
      </c>
      <c r="G19" s="25">
        <v>0.020192568893181606</v>
      </c>
    </row>
    <row r="20" spans="2:7" ht="22.5" customHeight="1">
      <c r="B20" s="6" t="s">
        <v>37</v>
      </c>
      <c r="C20" s="287">
        <v>96.645</v>
      </c>
      <c r="D20" s="289">
        <v>0.013006136818718716</v>
      </c>
      <c r="E20" s="287">
        <v>97</v>
      </c>
      <c r="F20" s="289">
        <v>0.012645026724025552</v>
      </c>
      <c r="G20" s="25">
        <v>0.0036732371048683737</v>
      </c>
    </row>
    <row r="21" spans="2:7" ht="22.5" customHeight="1">
      <c r="B21" s="6" t="s">
        <v>38</v>
      </c>
      <c r="C21" s="287">
        <v>280.238</v>
      </c>
      <c r="D21" s="289">
        <v>0.03771342304106882</v>
      </c>
      <c r="E21" s="287">
        <v>298</v>
      </c>
      <c r="F21" s="289">
        <v>0.038847607873810454</v>
      </c>
      <c r="G21" s="25">
        <v>0.06338183972195063</v>
      </c>
    </row>
    <row r="22" spans="2:7" ht="22.5" customHeight="1">
      <c r="B22" s="6" t="s">
        <v>39</v>
      </c>
      <c r="C22" s="287">
        <v>67.047</v>
      </c>
      <c r="D22" s="289">
        <v>0.009022944335295501</v>
      </c>
      <c r="E22" s="287">
        <v>67</v>
      </c>
      <c r="F22" s="289">
        <v>0.008734193716594969</v>
      </c>
      <c r="G22" s="25">
        <v>-0.000701000790490209</v>
      </c>
    </row>
    <row r="23" spans="2:7" ht="22.5" customHeight="1">
      <c r="B23" s="6" t="s">
        <v>40</v>
      </c>
      <c r="C23" s="287">
        <v>235.605</v>
      </c>
      <c r="D23" s="289">
        <v>0.031706874283969406</v>
      </c>
      <c r="E23" s="287">
        <v>240</v>
      </c>
      <c r="F23" s="289">
        <v>0.03128666405944466</v>
      </c>
      <c r="G23" s="25">
        <v>0.01865410326605964</v>
      </c>
    </row>
    <row r="24" spans="2:7" ht="22.5" customHeight="1">
      <c r="B24" s="6" t="s">
        <v>41</v>
      </c>
      <c r="C24" s="287">
        <v>2804.176</v>
      </c>
      <c r="D24" s="289">
        <v>0.37737592963699496</v>
      </c>
      <c r="E24" s="287">
        <v>2933</v>
      </c>
      <c r="F24" s="289">
        <v>0.3823491070264633</v>
      </c>
      <c r="G24" s="25">
        <v>0.045940055117795774</v>
      </c>
    </row>
    <row r="25" spans="2:7" ht="22.5" customHeight="1">
      <c r="B25" s="6" t="s">
        <v>42</v>
      </c>
      <c r="C25" s="287">
        <v>57.259</v>
      </c>
      <c r="D25" s="289">
        <v>0.007705710467204874</v>
      </c>
      <c r="E25" s="287">
        <v>56</v>
      </c>
      <c r="F25" s="289">
        <v>0.0073002216138704215</v>
      </c>
      <c r="G25" s="25">
        <v>-0.021987809776629008</v>
      </c>
    </row>
    <row r="26" spans="2:7" ht="22.5" customHeight="1">
      <c r="B26" s="6" t="s">
        <v>43</v>
      </c>
      <c r="C26" s="287">
        <v>1174.495</v>
      </c>
      <c r="D26" s="289">
        <v>0.15805931670444454</v>
      </c>
      <c r="E26" s="287">
        <v>1215</v>
      </c>
      <c r="F26" s="289">
        <v>0.1583887368009386</v>
      </c>
      <c r="G26" s="25">
        <v>0.03448716256774178</v>
      </c>
    </row>
    <row r="27" spans="2:7" ht="22.5" customHeight="1">
      <c r="B27" s="6" t="s">
        <v>44</v>
      </c>
      <c r="C27" s="287">
        <v>230.20800000000003</v>
      </c>
      <c r="D27" s="289">
        <v>0.030980565417389402</v>
      </c>
      <c r="E27" s="287">
        <v>234</v>
      </c>
      <c r="F27" s="289">
        <v>0.030504497457958545</v>
      </c>
      <c r="G27" s="25">
        <v>0.016472060050041582</v>
      </c>
    </row>
    <row r="28" spans="2:7" ht="22.5" customHeight="1">
      <c r="B28" s="6" t="s">
        <v>45</v>
      </c>
      <c r="C28" s="287">
        <v>617.4870000000001</v>
      </c>
      <c r="D28" s="289">
        <v>0.08309918160049838</v>
      </c>
      <c r="E28" s="287">
        <v>647</v>
      </c>
      <c r="F28" s="289">
        <v>0.0843436318602529</v>
      </c>
      <c r="G28" s="25">
        <v>0.047795338201451876</v>
      </c>
    </row>
    <row r="29" spans="2:7" ht="22.5" customHeight="1">
      <c r="B29" s="6" t="s">
        <v>46</v>
      </c>
      <c r="C29" s="287">
        <v>95.714</v>
      </c>
      <c r="D29" s="289">
        <v>0.01288084618414655</v>
      </c>
      <c r="E29" s="287">
        <v>97</v>
      </c>
      <c r="F29" s="289">
        <v>0.012645026724025552</v>
      </c>
      <c r="G29" s="25">
        <v>0.013435861002570172</v>
      </c>
    </row>
    <row r="30" spans="2:7" ht="22.5" customHeight="1">
      <c r="B30" s="6" t="s">
        <v>47</v>
      </c>
      <c r="C30" s="287">
        <v>85.939</v>
      </c>
      <c r="D30" s="289">
        <v>0.011565361809342105</v>
      </c>
      <c r="E30" s="287">
        <v>84</v>
      </c>
      <c r="F30" s="289">
        <v>0.010950332420805632</v>
      </c>
      <c r="G30" s="25">
        <v>-0.02256251527246062</v>
      </c>
    </row>
    <row r="31" spans="2:7" ht="22.5" customHeight="1">
      <c r="B31" s="6" t="s">
        <v>48</v>
      </c>
      <c r="C31" s="287">
        <v>155.363</v>
      </c>
      <c r="D31" s="289">
        <v>0.020908194263196192</v>
      </c>
      <c r="E31" s="287">
        <v>153</v>
      </c>
      <c r="F31" s="289">
        <v>0.01994524833789597</v>
      </c>
      <c r="G31" s="25">
        <v>-0.015209541525330996</v>
      </c>
    </row>
    <row r="32" spans="2:7" ht="27" customHeight="1">
      <c r="B32" s="31" t="s">
        <v>49</v>
      </c>
      <c r="C32" s="294">
        <v>114.452</v>
      </c>
      <c r="D32" s="283">
        <v>0.015402538891572193</v>
      </c>
      <c r="E32" s="294">
        <v>120</v>
      </c>
      <c r="F32" s="283">
        <v>0.01564333202972233</v>
      </c>
      <c r="G32" s="25">
        <v>0.04847446964666412</v>
      </c>
    </row>
    <row r="33" spans="2:7" ht="22.5" customHeight="1">
      <c r="B33" s="6" t="s">
        <v>50</v>
      </c>
      <c r="C33" s="287">
        <v>31.926</v>
      </c>
      <c r="D33" s="289">
        <v>0.004296486358056948</v>
      </c>
      <c r="E33" s="287">
        <v>33</v>
      </c>
      <c r="F33" s="289">
        <v>0.004301916308173641</v>
      </c>
      <c r="G33" s="25">
        <v>0.033640293177974116</v>
      </c>
    </row>
    <row r="34" spans="2:7" ht="22.5" customHeight="1">
      <c r="B34" s="6" t="s">
        <v>51</v>
      </c>
      <c r="C34" s="287">
        <v>15.58</v>
      </c>
      <c r="D34" s="289">
        <v>0.0020967004152893333</v>
      </c>
      <c r="E34" s="287">
        <v>17</v>
      </c>
      <c r="F34" s="289">
        <v>0.0022161387042106636</v>
      </c>
      <c r="G34" s="25">
        <v>0.09114249037227214</v>
      </c>
    </row>
    <row r="35" spans="2:7" ht="22.5" customHeight="1">
      <c r="B35" s="6" t="s">
        <v>52</v>
      </c>
      <c r="C35" s="287">
        <v>66.946</v>
      </c>
      <c r="D35" s="289">
        <v>0.009009352118225912</v>
      </c>
      <c r="E35" s="287">
        <v>70</v>
      </c>
      <c r="F35" s="289">
        <v>0.009125277017338026</v>
      </c>
      <c r="G35" s="25">
        <v>0.04561885698921522</v>
      </c>
    </row>
    <row r="36" spans="2:7" ht="27" customHeight="1">
      <c r="B36" s="31" t="s">
        <v>53</v>
      </c>
      <c r="C36" s="294">
        <v>153.94299999999998</v>
      </c>
      <c r="D36" s="283">
        <v>0.020717095765782144</v>
      </c>
      <c r="E36" s="294">
        <v>161</v>
      </c>
      <c r="F36" s="283">
        <v>0.02098813713987746</v>
      </c>
      <c r="G36" s="25">
        <v>0.04584164268592932</v>
      </c>
    </row>
    <row r="37" spans="2:7" ht="22.5" customHeight="1" thickBot="1">
      <c r="B37" s="6" t="s">
        <v>54</v>
      </c>
      <c r="C37" s="287">
        <v>153.94299999999998</v>
      </c>
      <c r="D37" s="289">
        <v>0.020717095765782144</v>
      </c>
      <c r="E37" s="287">
        <v>161</v>
      </c>
      <c r="F37" s="289">
        <v>0.02098813713987746</v>
      </c>
      <c r="G37" s="25">
        <v>0.04584164268592932</v>
      </c>
    </row>
    <row r="38" spans="2:7" ht="27" customHeight="1" thickBot="1">
      <c r="B38" s="9" t="s">
        <v>149</v>
      </c>
      <c r="C38" s="291">
        <v>7430.723</v>
      </c>
      <c r="D38" s="292">
        <v>1</v>
      </c>
      <c r="E38" s="291">
        <v>7671</v>
      </c>
      <c r="F38" s="292">
        <v>1</v>
      </c>
      <c r="G38" s="28">
        <v>0.03233561525574295</v>
      </c>
    </row>
    <row r="39" spans="2:7" ht="12.75">
      <c r="B39" t="s">
        <v>287</v>
      </c>
      <c r="C39" s="14"/>
      <c r="D39" s="29"/>
      <c r="E39" s="14"/>
      <c r="F39" s="29"/>
      <c r="G39" s="30"/>
    </row>
    <row r="40" spans="2:7" s="17" customFormat="1" ht="12.75">
      <c r="B40" s="266" t="s">
        <v>349</v>
      </c>
      <c r="C40" s="14"/>
      <c r="D40" s="29"/>
      <c r="E40" s="14"/>
      <c r="F40" s="29"/>
      <c r="G40" s="30"/>
    </row>
  </sheetData>
  <sheetProtection password="A5B6" sheet="1" objects="1" scenarios="1"/>
  <mergeCells count="10">
    <mergeCell ref="C11:C12"/>
    <mergeCell ref="B3:G3"/>
    <mergeCell ref="B5:G5"/>
    <mergeCell ref="B7:G7"/>
    <mergeCell ref="D11:D12"/>
    <mergeCell ref="E11:E12"/>
    <mergeCell ref="F11:F12"/>
    <mergeCell ref="B11:B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&amp;L&amp;"Arial,Bold"&amp;14
&amp;R&amp;"Arial,Bold"&amp;14QUADRO 28&amp;"Arial,Regular"&amp;10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Folha28">
    <pageSetUpPr fitToPage="1"/>
  </sheetPr>
  <dimension ref="B1:J66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1" ht="12.75">
      <c r="H1" s="61"/>
    </row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241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242</v>
      </c>
      <c r="C7" s="369"/>
      <c r="D7" s="369"/>
      <c r="E7" s="369"/>
      <c r="F7" s="369"/>
      <c r="G7" s="369"/>
      <c r="H7" s="61"/>
    </row>
    <row r="8" ht="12.75">
      <c r="H8" s="61"/>
    </row>
    <row r="9" spans="5:8" ht="22.5" customHeight="1" thickBot="1">
      <c r="E9" s="396" t="s">
        <v>105</v>
      </c>
      <c r="F9" s="396"/>
      <c r="G9" s="396"/>
      <c r="H9" s="61"/>
    </row>
    <row r="10" spans="2:8" ht="27.75" customHeight="1" thickBot="1">
      <c r="B10" s="387" t="s">
        <v>8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  <c r="H11" s="61"/>
    </row>
    <row r="12" spans="2:8" ht="15" customHeight="1" thickBot="1">
      <c r="B12" s="367"/>
      <c r="C12" s="367"/>
      <c r="D12" s="384"/>
      <c r="E12" s="367"/>
      <c r="F12" s="359"/>
      <c r="G12" s="157" t="s">
        <v>277</v>
      </c>
      <c r="H12" s="61"/>
    </row>
    <row r="13" spans="2:8" ht="27" customHeight="1">
      <c r="B13" s="31" t="s">
        <v>30</v>
      </c>
      <c r="C13" s="293">
        <v>2531.1589999999997</v>
      </c>
      <c r="D13" s="281">
        <v>0.9598984111285094</v>
      </c>
      <c r="E13" s="293">
        <v>3144</v>
      </c>
      <c r="F13" s="281">
        <v>0.9626454378444581</v>
      </c>
      <c r="G13" s="25">
        <v>0.24211872900912207</v>
      </c>
      <c r="H13" s="61"/>
    </row>
    <row r="14" spans="2:8" ht="22.5" customHeight="1">
      <c r="B14" s="6" t="s">
        <v>31</v>
      </c>
      <c r="C14" s="287">
        <v>124.485</v>
      </c>
      <c r="D14" s="289">
        <v>0.04720879000858204</v>
      </c>
      <c r="E14" s="287">
        <v>157</v>
      </c>
      <c r="F14" s="289">
        <v>0.04807103490508267</v>
      </c>
      <c r="G14" s="25">
        <v>0.26119612804755593</v>
      </c>
      <c r="H14" s="61"/>
    </row>
    <row r="15" spans="2:8" ht="22.5" customHeight="1">
      <c r="B15" s="6" t="s">
        <v>32</v>
      </c>
      <c r="C15" s="287">
        <v>23.488</v>
      </c>
      <c r="D15" s="289">
        <v>0.008907419044234846</v>
      </c>
      <c r="E15" s="287">
        <v>28</v>
      </c>
      <c r="F15" s="289">
        <v>0.008573178199632579</v>
      </c>
      <c r="G15" s="25">
        <v>0.1920980926430518</v>
      </c>
      <c r="H15" s="61"/>
    </row>
    <row r="16" spans="2:8" ht="22.5" customHeight="1">
      <c r="B16" s="6" t="s">
        <v>33</v>
      </c>
      <c r="C16" s="287">
        <v>117.207</v>
      </c>
      <c r="D16" s="289">
        <v>0.044448733988318875</v>
      </c>
      <c r="E16" s="287">
        <v>143</v>
      </c>
      <c r="F16" s="289">
        <v>0.04378444580526638</v>
      </c>
      <c r="G16" s="25">
        <v>0.22006364807562695</v>
      </c>
      <c r="H16" s="61"/>
    </row>
    <row r="17" spans="2:8" ht="22.5" customHeight="1">
      <c r="B17" s="6" t="s">
        <v>34</v>
      </c>
      <c r="C17" s="287">
        <v>24.219</v>
      </c>
      <c r="D17" s="289">
        <v>0.00918463819109008</v>
      </c>
      <c r="E17" s="287">
        <v>30</v>
      </c>
      <c r="F17" s="289">
        <v>0.009185548071034905</v>
      </c>
      <c r="G17" s="25">
        <v>0.23869689087080384</v>
      </c>
      <c r="H17" s="61"/>
    </row>
    <row r="18" spans="2:8" ht="22.5" customHeight="1">
      <c r="B18" s="6" t="s">
        <v>35</v>
      </c>
      <c r="C18" s="287">
        <v>33</v>
      </c>
      <c r="D18" s="289">
        <v>0.012514681048184177</v>
      </c>
      <c r="E18" s="287">
        <v>39</v>
      </c>
      <c r="F18" s="289">
        <v>0.011941212492345376</v>
      </c>
      <c r="G18" s="25">
        <v>0.18181818181818182</v>
      </c>
      <c r="H18" s="61"/>
    </row>
    <row r="19" spans="2:8" ht="22.5" customHeight="1">
      <c r="B19" s="6" t="s">
        <v>36</v>
      </c>
      <c r="C19" s="287">
        <v>110.848</v>
      </c>
      <c r="D19" s="289">
        <v>0.042037192873609686</v>
      </c>
      <c r="E19" s="287">
        <v>136</v>
      </c>
      <c r="F19" s="289">
        <v>0.041641151255358236</v>
      </c>
      <c r="G19" s="25">
        <v>0.226905311778291</v>
      </c>
      <c r="H19" s="61"/>
    </row>
    <row r="20" spans="2:8" ht="22.5" customHeight="1">
      <c r="B20" s="6" t="s">
        <v>37</v>
      </c>
      <c r="C20" s="287">
        <v>33.729</v>
      </c>
      <c r="D20" s="289">
        <v>0.012791141729521336</v>
      </c>
      <c r="E20" s="287">
        <v>38</v>
      </c>
      <c r="F20" s="289">
        <v>0.011635027556644213</v>
      </c>
      <c r="G20" s="25">
        <v>0.12662693824305496</v>
      </c>
      <c r="H20" s="61"/>
    </row>
    <row r="21" spans="2:8" ht="22.5" customHeight="1">
      <c r="B21" s="6" t="s">
        <v>38</v>
      </c>
      <c r="C21" s="287">
        <v>87.617</v>
      </c>
      <c r="D21" s="289">
        <v>0.03322723664844707</v>
      </c>
      <c r="E21" s="287">
        <v>104</v>
      </c>
      <c r="F21" s="289">
        <v>0.03184323331292101</v>
      </c>
      <c r="G21" s="25">
        <v>0.1869842610452309</v>
      </c>
      <c r="H21" s="61"/>
    </row>
    <row r="22" spans="2:8" ht="22.5" customHeight="1">
      <c r="B22" s="6" t="s">
        <v>39</v>
      </c>
      <c r="C22" s="287">
        <v>26.755</v>
      </c>
      <c r="D22" s="289">
        <v>0.01014637246800508</v>
      </c>
      <c r="E22" s="287">
        <v>32</v>
      </c>
      <c r="F22" s="289">
        <v>0.009797917942437232</v>
      </c>
      <c r="G22" s="25">
        <v>0.19603812371519347</v>
      </c>
      <c r="H22" s="61"/>
    </row>
    <row r="23" spans="2:8" ht="22.5" customHeight="1">
      <c r="B23" s="6" t="s">
        <v>40</v>
      </c>
      <c r="C23" s="287">
        <v>83.77</v>
      </c>
      <c r="D23" s="289">
        <v>0.03176832822443602</v>
      </c>
      <c r="E23" s="287">
        <v>99</v>
      </c>
      <c r="F23" s="289">
        <v>0.030312308634415187</v>
      </c>
      <c r="G23" s="25">
        <v>0.18180732959293308</v>
      </c>
      <c r="H23" s="61"/>
    </row>
    <row r="24" spans="2:8" ht="22.5" customHeight="1">
      <c r="B24" s="6" t="s">
        <v>41</v>
      </c>
      <c r="C24" s="287">
        <v>961.063</v>
      </c>
      <c r="D24" s="289">
        <v>0.36446657309730396</v>
      </c>
      <c r="E24" s="287">
        <v>1235</v>
      </c>
      <c r="F24" s="289">
        <v>0.3781383955909369</v>
      </c>
      <c r="G24" s="25">
        <v>0.2850354243166161</v>
      </c>
      <c r="H24" s="61"/>
    </row>
    <row r="25" spans="2:8" ht="22.5" customHeight="1">
      <c r="B25" s="6" t="s">
        <v>42</v>
      </c>
      <c r="C25" s="287">
        <v>21.343</v>
      </c>
      <c r="D25" s="289">
        <v>0.008093964776102875</v>
      </c>
      <c r="E25" s="287">
        <v>24</v>
      </c>
      <c r="F25" s="289">
        <v>0.007348438456827924</v>
      </c>
      <c r="G25" s="25">
        <v>0.12449046525793</v>
      </c>
      <c r="H25" s="61"/>
    </row>
    <row r="26" spans="2:8" ht="22.5" customHeight="1">
      <c r="B26" s="6" t="s">
        <v>43</v>
      </c>
      <c r="C26" s="287">
        <v>381.112</v>
      </c>
      <c r="D26" s="289">
        <v>0.1445301552616839</v>
      </c>
      <c r="E26" s="287">
        <v>484</v>
      </c>
      <c r="F26" s="289">
        <v>0.14819350887936314</v>
      </c>
      <c r="G26" s="25">
        <v>0.26996788345683154</v>
      </c>
      <c r="H26" s="61"/>
    </row>
    <row r="27" spans="2:8" ht="22.5" customHeight="1">
      <c r="B27" s="6" t="s">
        <v>44</v>
      </c>
      <c r="C27" s="287">
        <v>94.855</v>
      </c>
      <c r="D27" s="289">
        <v>0.0359721233583488</v>
      </c>
      <c r="E27" s="287">
        <v>110</v>
      </c>
      <c r="F27" s="289">
        <v>0.03368034292712799</v>
      </c>
      <c r="G27" s="25">
        <v>0.1596647514627589</v>
      </c>
      <c r="H27" s="61"/>
    </row>
    <row r="28" spans="2:8" ht="22.5" customHeight="1">
      <c r="B28" s="6" t="s">
        <v>45</v>
      </c>
      <c r="C28" s="287">
        <v>280.54</v>
      </c>
      <c r="D28" s="289">
        <v>0.10638995821992696</v>
      </c>
      <c r="E28" s="287">
        <v>334</v>
      </c>
      <c r="F28" s="289">
        <v>0.10226576852418862</v>
      </c>
      <c r="G28" s="25">
        <v>0.19056106081129243</v>
      </c>
      <c r="H28" s="61"/>
    </row>
    <row r="29" spans="2:8" ht="22.5" customHeight="1">
      <c r="B29" s="6" t="s">
        <v>46</v>
      </c>
      <c r="C29" s="287">
        <v>33.153</v>
      </c>
      <c r="D29" s="289">
        <v>0.012572703660316667</v>
      </c>
      <c r="E29" s="287">
        <v>42</v>
      </c>
      <c r="F29" s="289">
        <v>0.012859767299448868</v>
      </c>
      <c r="G29" s="25">
        <v>0.26685367840014484</v>
      </c>
      <c r="H29" s="61"/>
    </row>
    <row r="30" spans="2:8" ht="22.5" customHeight="1">
      <c r="B30" s="6" t="s">
        <v>47</v>
      </c>
      <c r="C30" s="287">
        <v>34.62</v>
      </c>
      <c r="D30" s="289">
        <v>0.013129038117822308</v>
      </c>
      <c r="E30" s="287">
        <v>40</v>
      </c>
      <c r="F30" s="289">
        <v>0.01224739742804654</v>
      </c>
      <c r="G30" s="25">
        <v>0.15540150202195271</v>
      </c>
      <c r="H30" s="61"/>
    </row>
    <row r="31" spans="2:8" ht="22.5" customHeight="1">
      <c r="B31" s="6" t="s">
        <v>48</v>
      </c>
      <c r="C31" s="287">
        <v>59.355</v>
      </c>
      <c r="D31" s="289">
        <v>0.022509360412574904</v>
      </c>
      <c r="E31" s="287">
        <v>69</v>
      </c>
      <c r="F31" s="289">
        <v>0.02112676056338028</v>
      </c>
      <c r="G31" s="25">
        <v>0.16249684104119289</v>
      </c>
      <c r="H31" s="61"/>
    </row>
    <row r="32" spans="2:8" ht="27" customHeight="1">
      <c r="B32" s="31" t="s">
        <v>49</v>
      </c>
      <c r="C32" s="294">
        <v>41.623999999999995</v>
      </c>
      <c r="D32" s="283">
        <v>0.01578518436210964</v>
      </c>
      <c r="E32" s="294">
        <v>46</v>
      </c>
      <c r="F32" s="283">
        <v>0.014084507042253521</v>
      </c>
      <c r="G32" s="25">
        <v>0.10513165481453021</v>
      </c>
      <c r="H32" s="61"/>
    </row>
    <row r="33" spans="2:8" ht="22.5" customHeight="1">
      <c r="B33" s="6" t="s">
        <v>50</v>
      </c>
      <c r="C33" s="287">
        <v>11.017</v>
      </c>
      <c r="D33" s="289">
        <v>0.004178007306298336</v>
      </c>
      <c r="E33" s="287">
        <v>12</v>
      </c>
      <c r="F33" s="289">
        <v>0.003674219228413962</v>
      </c>
      <c r="G33" s="25">
        <v>0.08922574203503682</v>
      </c>
      <c r="H33" s="61"/>
    </row>
    <row r="34" spans="2:8" ht="22.5" customHeight="1">
      <c r="B34" s="6" t="s">
        <v>51</v>
      </c>
      <c r="C34" s="287">
        <v>5.247</v>
      </c>
      <c r="D34" s="289">
        <v>0.0019898342866612843</v>
      </c>
      <c r="E34" s="287">
        <v>6</v>
      </c>
      <c r="F34" s="289">
        <v>0.001837109614206981</v>
      </c>
      <c r="G34" s="25">
        <v>0.14351057747284166</v>
      </c>
      <c r="H34" s="61"/>
    </row>
    <row r="35" spans="2:8" ht="22.5" customHeight="1">
      <c r="B35" s="6" t="s">
        <v>52</v>
      </c>
      <c r="C35" s="287">
        <v>25.36</v>
      </c>
      <c r="D35" s="289">
        <v>0.009617342769150022</v>
      </c>
      <c r="E35" s="287">
        <v>28</v>
      </c>
      <c r="F35" s="289">
        <v>0.008573178199632579</v>
      </c>
      <c r="G35" s="25">
        <v>0.10410094637223977</v>
      </c>
      <c r="H35" s="61"/>
    </row>
    <row r="36" spans="2:8" ht="27" customHeight="1">
      <c r="B36" s="31" t="s">
        <v>53</v>
      </c>
      <c r="C36" s="294">
        <v>64.12</v>
      </c>
      <c r="D36" s="283">
        <v>0.024316404509380895</v>
      </c>
      <c r="E36" s="294">
        <v>76</v>
      </c>
      <c r="F36" s="283">
        <v>0.023270055113288425</v>
      </c>
      <c r="G36" s="25">
        <v>0.1852776044915782</v>
      </c>
      <c r="H36" s="61"/>
    </row>
    <row r="37" spans="2:8" ht="22.5" customHeight="1" thickBot="1">
      <c r="B37" s="6" t="s">
        <v>54</v>
      </c>
      <c r="C37" s="287">
        <v>64.12</v>
      </c>
      <c r="D37" s="289">
        <v>0.024316404509380895</v>
      </c>
      <c r="E37" s="287">
        <v>76</v>
      </c>
      <c r="F37" s="289">
        <v>0.023270055113288425</v>
      </c>
      <c r="G37" s="25">
        <v>0.1852776044915782</v>
      </c>
      <c r="H37" s="61"/>
    </row>
    <row r="38" spans="2:8" ht="27" customHeight="1" thickBot="1">
      <c r="B38" s="9" t="s">
        <v>12</v>
      </c>
      <c r="C38" s="291">
        <v>2636.903</v>
      </c>
      <c r="D38" s="292">
        <v>1</v>
      </c>
      <c r="E38" s="291">
        <v>3266</v>
      </c>
      <c r="F38" s="292">
        <v>1</v>
      </c>
      <c r="G38" s="28">
        <v>0.2385741910111977</v>
      </c>
      <c r="H38" s="61"/>
    </row>
    <row r="39" spans="2:8" ht="12.75">
      <c r="B39" t="s">
        <v>287</v>
      </c>
      <c r="C39" s="14"/>
      <c r="D39" s="29"/>
      <c r="E39" s="14"/>
      <c r="F39" s="29"/>
      <c r="G39" s="30"/>
      <c r="H39" s="61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61"/>
      <c r="I40"/>
      <c r="J40"/>
    </row>
    <row r="41" ht="12.75">
      <c r="H41" s="6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</sheetData>
  <sheetProtection password="A5B6" sheet="1" objects="1" scenarios="1"/>
  <mergeCells count="10">
    <mergeCell ref="B11:B12"/>
    <mergeCell ref="C11:C12"/>
    <mergeCell ref="B3:G3"/>
    <mergeCell ref="B10:G10"/>
    <mergeCell ref="E9:G9"/>
    <mergeCell ref="B5:G5"/>
    <mergeCell ref="B7:G7"/>
    <mergeCell ref="D11:D12"/>
    <mergeCell ref="E11:E12"/>
    <mergeCell ref="F11:F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&amp;R&amp;"Arial,Bold"&amp;14QUADRO 29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Folha29">
    <pageSetUpPr fitToPage="1"/>
  </sheetPr>
  <dimension ref="B1:J66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3.00390625" style="0" customWidth="1"/>
    <col min="2" max="2" width="46.14062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1" ht="12.75">
      <c r="H1" s="61"/>
    </row>
    <row r="2" ht="12.75">
      <c r="H2" s="61"/>
    </row>
    <row r="3" spans="2:8" ht="20.25">
      <c r="B3" s="365" t="s">
        <v>100</v>
      </c>
      <c r="C3" s="365"/>
      <c r="D3" s="365"/>
      <c r="E3" s="365"/>
      <c r="F3" s="365"/>
      <c r="G3" s="365"/>
      <c r="H3" s="61"/>
    </row>
    <row r="4" spans="2:8" ht="20.25">
      <c r="B4" s="63"/>
      <c r="C4" s="63"/>
      <c r="D4" s="63"/>
      <c r="E4" s="63"/>
      <c r="F4" s="63"/>
      <c r="G4" s="63"/>
      <c r="H4" s="61"/>
    </row>
    <row r="5" spans="2:8" ht="15.75">
      <c r="B5" s="368" t="s">
        <v>241</v>
      </c>
      <c r="C5" s="368"/>
      <c r="D5" s="368"/>
      <c r="E5" s="368"/>
      <c r="F5" s="368"/>
      <c r="G5" s="368"/>
      <c r="H5" s="61"/>
    </row>
    <row r="6" ht="18.75" customHeight="1">
      <c r="H6" s="61"/>
    </row>
    <row r="7" spans="2:8" ht="25.5" customHeight="1">
      <c r="B7" s="369" t="s">
        <v>242</v>
      </c>
      <c r="C7" s="369"/>
      <c r="D7" s="369"/>
      <c r="E7" s="369"/>
      <c r="F7" s="369"/>
      <c r="G7" s="369"/>
      <c r="H7" s="61"/>
    </row>
    <row r="8" ht="12.75">
      <c r="H8" s="61"/>
    </row>
    <row r="9" spans="5:8" ht="25.5" customHeight="1" thickBot="1">
      <c r="E9" s="396" t="s">
        <v>105</v>
      </c>
      <c r="F9" s="396"/>
      <c r="G9" s="396"/>
      <c r="H9" s="61"/>
    </row>
    <row r="10" spans="2:8" ht="27.75" customHeight="1" thickBot="1">
      <c r="B10" s="387" t="s">
        <v>10</v>
      </c>
      <c r="C10" s="388"/>
      <c r="D10" s="388"/>
      <c r="E10" s="388"/>
      <c r="F10" s="388"/>
      <c r="G10" s="389"/>
      <c r="H10" s="61"/>
    </row>
    <row r="11" spans="2:8" ht="15" customHeight="1" thickBot="1">
      <c r="B11" s="366" t="s">
        <v>29</v>
      </c>
      <c r="C11" s="366">
        <v>2005</v>
      </c>
      <c r="D11" s="366" t="s">
        <v>3</v>
      </c>
      <c r="E11" s="366">
        <v>2006</v>
      </c>
      <c r="F11" s="366" t="s">
        <v>3</v>
      </c>
      <c r="G11" s="188" t="s">
        <v>4</v>
      </c>
      <c r="H11" s="61"/>
    </row>
    <row r="12" spans="2:8" ht="15" customHeight="1" thickBot="1">
      <c r="B12" s="367"/>
      <c r="C12" s="367"/>
      <c r="D12" s="367"/>
      <c r="E12" s="367"/>
      <c r="F12" s="367"/>
      <c r="G12" s="157" t="s">
        <v>277</v>
      </c>
      <c r="H12" s="61"/>
    </row>
    <row r="13" spans="2:8" ht="27" customHeight="1">
      <c r="B13" s="31" t="s">
        <v>30</v>
      </c>
      <c r="C13" s="293">
        <v>4631.169</v>
      </c>
      <c r="D13" s="281">
        <v>0.9660706910146815</v>
      </c>
      <c r="E13" s="293">
        <v>4246</v>
      </c>
      <c r="F13" s="281">
        <v>0.9639046538024971</v>
      </c>
      <c r="G13" s="25">
        <v>-0.08316885002469136</v>
      </c>
      <c r="H13" s="61"/>
    </row>
    <row r="14" spans="2:8" ht="22.5" customHeight="1">
      <c r="B14" s="6" t="s">
        <v>31</v>
      </c>
      <c r="C14" s="287">
        <v>245.251</v>
      </c>
      <c r="D14" s="289">
        <v>0.051159826610093835</v>
      </c>
      <c r="E14" s="287">
        <v>213</v>
      </c>
      <c r="F14" s="289">
        <v>0.048354143019296254</v>
      </c>
      <c r="G14" s="25">
        <v>-0.13150201222421112</v>
      </c>
      <c r="H14" s="61"/>
    </row>
    <row r="15" spans="2:8" ht="22.5" customHeight="1">
      <c r="B15" s="6" t="s">
        <v>32</v>
      </c>
      <c r="C15" s="287">
        <v>42.43</v>
      </c>
      <c r="D15" s="289">
        <v>0.008850978968755606</v>
      </c>
      <c r="E15" s="287">
        <v>40</v>
      </c>
      <c r="F15" s="289">
        <v>0.009080590238365494</v>
      </c>
      <c r="G15" s="25">
        <v>-0.057270798962997874</v>
      </c>
      <c r="H15" s="61"/>
    </row>
    <row r="16" spans="2:8" ht="22.5" customHeight="1">
      <c r="B16" s="6" t="s">
        <v>33</v>
      </c>
      <c r="C16" s="287">
        <v>222.931</v>
      </c>
      <c r="D16" s="289">
        <v>0.0465038320170553</v>
      </c>
      <c r="E16" s="287">
        <v>198</v>
      </c>
      <c r="F16" s="289">
        <v>0.044948921679909194</v>
      </c>
      <c r="G16" s="25">
        <v>-0.11183280925488161</v>
      </c>
      <c r="H16" s="61"/>
    </row>
    <row r="17" spans="2:8" ht="22.5" customHeight="1">
      <c r="B17" s="6" t="s">
        <v>34</v>
      </c>
      <c r="C17" s="287">
        <v>38.026</v>
      </c>
      <c r="D17" s="289">
        <v>0.007932296164645315</v>
      </c>
      <c r="E17" s="287">
        <v>32</v>
      </c>
      <c r="F17" s="289">
        <v>0.007264472190692395</v>
      </c>
      <c r="G17" s="25">
        <v>-0.1584705201704098</v>
      </c>
      <c r="H17" s="61"/>
    </row>
    <row r="18" spans="2:8" ht="22.5" customHeight="1">
      <c r="B18" s="6" t="s">
        <v>35</v>
      </c>
      <c r="C18" s="287">
        <v>59.805</v>
      </c>
      <c r="D18" s="289">
        <v>0.012475437125298822</v>
      </c>
      <c r="E18" s="287">
        <v>51</v>
      </c>
      <c r="F18" s="289">
        <v>0.011577752553916005</v>
      </c>
      <c r="G18" s="25">
        <v>-0.14722849260095308</v>
      </c>
      <c r="H18" s="61"/>
    </row>
    <row r="19" spans="2:8" ht="22.5" customHeight="1">
      <c r="B19" s="6" t="s">
        <v>36</v>
      </c>
      <c r="C19" s="287">
        <v>220.462</v>
      </c>
      <c r="D19" s="289">
        <v>0.04598879390548665</v>
      </c>
      <c r="E19" s="287">
        <v>202</v>
      </c>
      <c r="F19" s="289">
        <v>0.04585698070374574</v>
      </c>
      <c r="G19" s="25">
        <v>-0.08374232294000776</v>
      </c>
      <c r="H19" s="61"/>
    </row>
    <row r="20" spans="2:8" ht="22.5" customHeight="1">
      <c r="B20" s="6" t="s">
        <v>37</v>
      </c>
      <c r="C20" s="287">
        <v>62.916</v>
      </c>
      <c r="D20" s="289">
        <v>0.013124397661989811</v>
      </c>
      <c r="E20" s="287">
        <v>59</v>
      </c>
      <c r="F20" s="289">
        <v>0.013393870601589104</v>
      </c>
      <c r="G20" s="25">
        <v>-0.062241719117553516</v>
      </c>
      <c r="H20" s="61"/>
    </row>
    <row r="21" spans="2:8" ht="22.5" customHeight="1">
      <c r="B21" s="6" t="s">
        <v>38</v>
      </c>
      <c r="C21" s="287">
        <v>192.621</v>
      </c>
      <c r="D21" s="289">
        <v>0.04018110817677761</v>
      </c>
      <c r="E21" s="287">
        <v>194</v>
      </c>
      <c r="F21" s="289">
        <v>0.04404086265607265</v>
      </c>
      <c r="G21" s="25">
        <v>0.007159136335082834</v>
      </c>
      <c r="H21" s="61"/>
    </row>
    <row r="22" spans="2:8" ht="22.5" customHeight="1">
      <c r="B22" s="6" t="s">
        <v>39</v>
      </c>
      <c r="C22" s="287">
        <v>40.292</v>
      </c>
      <c r="D22" s="289">
        <v>0.008404988088831037</v>
      </c>
      <c r="E22" s="287">
        <v>35</v>
      </c>
      <c r="F22" s="289">
        <v>0.007945516458569807</v>
      </c>
      <c r="G22" s="25">
        <v>-0.13134120917303688</v>
      </c>
      <c r="H22" s="61"/>
    </row>
    <row r="23" spans="2:8" ht="22.5" customHeight="1">
      <c r="B23" s="6" t="s">
        <v>40</v>
      </c>
      <c r="C23" s="287">
        <v>151.835</v>
      </c>
      <c r="D23" s="289">
        <v>0.03167307074525118</v>
      </c>
      <c r="E23" s="287">
        <v>141</v>
      </c>
      <c r="F23" s="289">
        <v>0.03200908059023837</v>
      </c>
      <c r="G23" s="25">
        <v>-0.07136035828366323</v>
      </c>
      <c r="H23" s="61"/>
    </row>
    <row r="24" spans="2:8" ht="22.5" customHeight="1">
      <c r="B24" s="6" t="s">
        <v>41</v>
      </c>
      <c r="C24" s="287">
        <v>1843.113</v>
      </c>
      <c r="D24" s="289">
        <v>0.38447688899458055</v>
      </c>
      <c r="E24" s="287">
        <v>1698</v>
      </c>
      <c r="F24" s="289">
        <v>0.3854710556186152</v>
      </c>
      <c r="G24" s="25">
        <v>-0.07873255736354746</v>
      </c>
      <c r="H24" s="61"/>
    </row>
    <row r="25" spans="2:8" ht="22.5" customHeight="1">
      <c r="B25" s="6" t="s">
        <v>42</v>
      </c>
      <c r="C25" s="287">
        <v>35.916</v>
      </c>
      <c r="D25" s="289">
        <v>0.007492146138152872</v>
      </c>
      <c r="E25" s="287">
        <v>32</v>
      </c>
      <c r="F25" s="289">
        <v>0.007264472190692395</v>
      </c>
      <c r="G25" s="25">
        <v>-0.10903218621227301</v>
      </c>
      <c r="H25" s="61"/>
    </row>
    <row r="26" spans="2:8" ht="22.5" customHeight="1">
      <c r="B26" s="6" t="s">
        <v>43</v>
      </c>
      <c r="C26" s="287">
        <v>793.383</v>
      </c>
      <c r="D26" s="289">
        <v>0.165501207805049</v>
      </c>
      <c r="E26" s="287">
        <v>731</v>
      </c>
      <c r="F26" s="289">
        <v>0.1659477866061294</v>
      </c>
      <c r="G26" s="25">
        <v>-0.07862911103464536</v>
      </c>
      <c r="H26" s="61"/>
    </row>
    <row r="27" spans="2:8" ht="22.5" customHeight="1">
      <c r="B27" s="6" t="s">
        <v>44</v>
      </c>
      <c r="C27" s="287">
        <v>135.353</v>
      </c>
      <c r="D27" s="289">
        <v>0.028234894092811165</v>
      </c>
      <c r="E27" s="287">
        <v>124</v>
      </c>
      <c r="F27" s="289">
        <v>0.02814982973893303</v>
      </c>
      <c r="G27" s="25">
        <v>-0.08387697354325363</v>
      </c>
      <c r="H27" s="61"/>
    </row>
    <row r="28" spans="2:8" ht="22.5" customHeight="1">
      <c r="B28" s="6" t="s">
        <v>45</v>
      </c>
      <c r="C28" s="287">
        <v>336.947</v>
      </c>
      <c r="D28" s="289">
        <v>0.07028778719267724</v>
      </c>
      <c r="E28" s="287">
        <v>313</v>
      </c>
      <c r="F28" s="289">
        <v>0.07105561861521</v>
      </c>
      <c r="G28" s="25">
        <v>-0.07107052444449721</v>
      </c>
      <c r="H28" s="61"/>
    </row>
    <row r="29" spans="2:8" ht="22.5" customHeight="1">
      <c r="B29" s="6" t="s">
        <v>46</v>
      </c>
      <c r="C29" s="287">
        <v>62.561</v>
      </c>
      <c r="D29" s="289">
        <v>0.013050343984546771</v>
      </c>
      <c r="E29" s="287">
        <v>55</v>
      </c>
      <c r="F29" s="289">
        <v>0.012485811577752554</v>
      </c>
      <c r="G29" s="25">
        <v>-0.12085804255047074</v>
      </c>
      <c r="H29" s="61"/>
    </row>
    <row r="30" spans="2:8" ht="22.5" customHeight="1">
      <c r="B30" s="6" t="s">
        <v>47</v>
      </c>
      <c r="C30" s="287">
        <v>51.319</v>
      </c>
      <c r="D30" s="289">
        <v>0.010705241331547702</v>
      </c>
      <c r="E30" s="287">
        <v>44</v>
      </c>
      <c r="F30" s="289">
        <v>0.009988649262202044</v>
      </c>
      <c r="G30" s="25">
        <v>-0.1426177439155089</v>
      </c>
      <c r="H30" s="61"/>
    </row>
    <row r="31" spans="2:8" ht="22.5" customHeight="1">
      <c r="B31" s="6" t="s">
        <v>48</v>
      </c>
      <c r="C31" s="287">
        <v>96.008</v>
      </c>
      <c r="D31" s="289">
        <v>0.020027452011130997</v>
      </c>
      <c r="E31" s="287">
        <v>84</v>
      </c>
      <c r="F31" s="289">
        <v>0.019069239500567537</v>
      </c>
      <c r="G31" s="25">
        <v>-0.12507291059078407</v>
      </c>
      <c r="H31" s="61"/>
    </row>
    <row r="32" spans="2:8" ht="27" customHeight="1">
      <c r="B32" s="31" t="s">
        <v>49</v>
      </c>
      <c r="C32" s="294">
        <v>72.828</v>
      </c>
      <c r="D32" s="283">
        <v>0.01519205977696284</v>
      </c>
      <c r="E32" s="294">
        <v>74</v>
      </c>
      <c r="F32" s="283">
        <v>0.016799091940976164</v>
      </c>
      <c r="G32" s="25">
        <v>0.016092711594441658</v>
      </c>
      <c r="H32" s="61"/>
    </row>
    <row r="33" spans="2:8" ht="22.5" customHeight="1">
      <c r="B33" s="6" t="s">
        <v>50</v>
      </c>
      <c r="C33" s="287">
        <v>20.909</v>
      </c>
      <c r="D33" s="289">
        <v>0.004361657300440984</v>
      </c>
      <c r="E33" s="287">
        <v>21</v>
      </c>
      <c r="F33" s="289">
        <v>0.004767309875141884</v>
      </c>
      <c r="G33" s="25">
        <v>0.004352192835621076</v>
      </c>
      <c r="H33" s="61"/>
    </row>
    <row r="34" spans="2:8" ht="22.5" customHeight="1">
      <c r="B34" s="6" t="s">
        <v>51</v>
      </c>
      <c r="C34" s="287">
        <v>10.333</v>
      </c>
      <c r="D34" s="289">
        <v>0.002155483518363226</v>
      </c>
      <c r="E34" s="287">
        <v>11</v>
      </c>
      <c r="F34" s="289">
        <v>0.002497162315550511</v>
      </c>
      <c r="G34" s="25">
        <v>0.06455046936997966</v>
      </c>
      <c r="H34" s="61"/>
    </row>
    <row r="35" spans="2:8" ht="22.5" customHeight="1">
      <c r="B35" s="6" t="s">
        <v>52</v>
      </c>
      <c r="C35" s="287">
        <v>41.586</v>
      </c>
      <c r="D35" s="289">
        <v>0.008674918958158629</v>
      </c>
      <c r="E35" s="287">
        <v>42</v>
      </c>
      <c r="F35" s="289">
        <v>0.009534619750283769</v>
      </c>
      <c r="G35" s="25">
        <v>0.009955273409320481</v>
      </c>
      <c r="H35" s="61"/>
    </row>
    <row r="36" spans="2:8" ht="27" customHeight="1">
      <c r="B36" s="31" t="s">
        <v>53</v>
      </c>
      <c r="C36" s="294">
        <v>89.823</v>
      </c>
      <c r="D36" s="283">
        <v>0.018737249208355757</v>
      </c>
      <c r="E36" s="294">
        <v>85</v>
      </c>
      <c r="F36" s="283">
        <v>0.019296254256526674</v>
      </c>
      <c r="G36" s="25">
        <v>-0.053694488048717966</v>
      </c>
      <c r="H36" s="61"/>
    </row>
    <row r="37" spans="2:8" ht="22.5" customHeight="1" thickBot="1">
      <c r="B37" s="6" t="s">
        <v>54</v>
      </c>
      <c r="C37" s="287">
        <v>89.823</v>
      </c>
      <c r="D37" s="289">
        <v>0.018737249208355757</v>
      </c>
      <c r="E37" s="287">
        <v>85</v>
      </c>
      <c r="F37" s="289">
        <v>0.019296254256526674</v>
      </c>
      <c r="G37" s="25">
        <v>-0.053694488048717966</v>
      </c>
      <c r="H37" s="61"/>
    </row>
    <row r="38" spans="2:8" ht="27" customHeight="1" thickBot="1">
      <c r="B38" s="9" t="s">
        <v>55</v>
      </c>
      <c r="C38" s="291">
        <v>4793.82</v>
      </c>
      <c r="D38" s="292">
        <v>1</v>
      </c>
      <c r="E38" s="291">
        <v>4404</v>
      </c>
      <c r="F38" s="292">
        <v>1</v>
      </c>
      <c r="G38" s="28">
        <v>-0.08110859398141769</v>
      </c>
      <c r="H38" s="61"/>
    </row>
    <row r="39" spans="2:8" ht="12.75">
      <c r="B39" t="s">
        <v>287</v>
      </c>
      <c r="C39" s="14"/>
      <c r="D39" s="29"/>
      <c r="E39" s="14"/>
      <c r="F39" s="29"/>
      <c r="G39" s="30"/>
      <c r="H39" s="61"/>
    </row>
    <row r="40" spans="2:10" s="17" customFormat="1" ht="12.75">
      <c r="B40" s="199" t="s">
        <v>349</v>
      </c>
      <c r="C40" s="14"/>
      <c r="D40" s="29"/>
      <c r="E40" s="14"/>
      <c r="F40" s="29"/>
      <c r="G40" s="30"/>
      <c r="H40" s="61"/>
      <c r="I40"/>
      <c r="J40"/>
    </row>
    <row r="41" ht="12.75">
      <c r="H41" s="61"/>
    </row>
    <row r="42" ht="12.75">
      <c r="H42" s="61"/>
    </row>
    <row r="43" ht="12.75">
      <c r="H43" s="61"/>
    </row>
    <row r="44" ht="12.75">
      <c r="H44" s="61"/>
    </row>
    <row r="45" ht="12.75">
      <c r="H45" s="61"/>
    </row>
    <row r="46" ht="12.75">
      <c r="H46" s="61"/>
    </row>
    <row r="47" ht="12.75">
      <c r="H47" s="61"/>
    </row>
    <row r="48" ht="12.75">
      <c r="H48" s="61"/>
    </row>
    <row r="49" ht="12.75">
      <c r="H49" s="61"/>
    </row>
    <row r="50" ht="12.75">
      <c r="H50" s="61"/>
    </row>
    <row r="51" ht="12.75">
      <c r="H51" s="61"/>
    </row>
    <row r="52" ht="12.75">
      <c r="H52" s="61"/>
    </row>
    <row r="53" ht="12.75">
      <c r="H53" s="61"/>
    </row>
    <row r="54" ht="12.75">
      <c r="H54" s="61"/>
    </row>
    <row r="55" ht="12.75">
      <c r="H55" s="61"/>
    </row>
    <row r="56" ht="12.75">
      <c r="H56" s="61"/>
    </row>
    <row r="57" ht="12.75">
      <c r="H57" s="61"/>
    </row>
    <row r="58" ht="12.75">
      <c r="H58" s="61"/>
    </row>
    <row r="59" ht="12.75">
      <c r="H59" s="61"/>
    </row>
    <row r="60" ht="12.75">
      <c r="H60" s="61"/>
    </row>
    <row r="61" ht="12.75">
      <c r="H61" s="61"/>
    </row>
    <row r="62" ht="12.75">
      <c r="H62" s="61"/>
    </row>
    <row r="63" ht="12.75">
      <c r="H63" s="61"/>
    </row>
    <row r="64" ht="12.75">
      <c r="H64" s="61"/>
    </row>
    <row r="65" ht="12.75">
      <c r="H65" s="61"/>
    </row>
    <row r="66" ht="12.75">
      <c r="H66" s="61"/>
    </row>
  </sheetData>
  <sheetProtection password="A5B6" sheet="1" objects="1" scenarios="1"/>
  <mergeCells count="10">
    <mergeCell ref="E9:G9"/>
    <mergeCell ref="B3:G3"/>
    <mergeCell ref="B5:G5"/>
    <mergeCell ref="B7:G7"/>
    <mergeCell ref="F11:F12"/>
    <mergeCell ref="B10:G10"/>
    <mergeCell ref="B11:B12"/>
    <mergeCell ref="C11:C12"/>
    <mergeCell ref="E11:E12"/>
    <mergeCell ref="D11:D12"/>
  </mergeCells>
  <printOptions horizontalCentered="1"/>
  <pageMargins left="0.5" right="0.5" top="1.25" bottom="0.5" header="0.5" footer="0.5"/>
  <pageSetup fitToHeight="1" fitToWidth="1" horizontalDpi="600" verticalDpi="600" orientation="portrait" paperSize="9" scale="85" r:id="rId1"/>
  <headerFooter alignWithMargins="0">
    <oddHeader>&amp;L&amp;"Arial,Bold"&amp;14
&amp;R&amp;"Arial,Bold"&amp;14QUADRO 30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Folha33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130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96</v>
      </c>
      <c r="C10" s="388"/>
      <c r="D10" s="388"/>
      <c r="E10" s="388"/>
      <c r="F10" s="388"/>
      <c r="G10" s="389"/>
    </row>
    <row r="11" spans="2:7" ht="24.75" customHeight="1" thickBot="1">
      <c r="B11" s="366" t="s">
        <v>243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18">
        <v>25386</v>
      </c>
      <c r="D13" s="317">
        <v>0.005911601232154118</v>
      </c>
      <c r="E13" s="318">
        <v>38225</v>
      </c>
      <c r="F13" s="317">
        <v>0.00874506438632297</v>
      </c>
      <c r="G13" s="25">
        <v>0.5057512014496179</v>
      </c>
    </row>
    <row r="14" spans="2:7" ht="24.75" customHeight="1">
      <c r="B14" s="6" t="s">
        <v>278</v>
      </c>
      <c r="C14" s="320">
        <v>703622</v>
      </c>
      <c r="D14" s="319">
        <v>0.1638514410372152</v>
      </c>
      <c r="E14" s="320">
        <v>656758</v>
      </c>
      <c r="F14" s="319">
        <v>0.15025221703682673</v>
      </c>
      <c r="G14" s="25">
        <v>-0.06660394359471421</v>
      </c>
    </row>
    <row r="15" spans="2:7" ht="24.75" customHeight="1">
      <c r="B15" s="6" t="s">
        <v>279</v>
      </c>
      <c r="C15" s="201">
        <v>1293887</v>
      </c>
      <c r="D15" s="289">
        <v>0.3013056008614274</v>
      </c>
      <c r="E15" s="201">
        <v>1285654</v>
      </c>
      <c r="F15" s="289">
        <v>0.29413020297014186</v>
      </c>
      <c r="G15" s="25">
        <v>-0.00636299769608938</v>
      </c>
    </row>
    <row r="16" spans="2:7" ht="24.75" customHeight="1">
      <c r="B16" s="6" t="s">
        <v>280</v>
      </c>
      <c r="C16" s="20">
        <v>590926</v>
      </c>
      <c r="D16" s="289">
        <v>0.1376080859415388</v>
      </c>
      <c r="E16" s="20">
        <v>612460</v>
      </c>
      <c r="F16" s="289">
        <v>0.14011777983119336</v>
      </c>
      <c r="G16" s="25">
        <v>0.03644111106974477</v>
      </c>
    </row>
    <row r="17" spans="2:7" ht="24.75" customHeight="1">
      <c r="B17" s="6" t="s">
        <v>281</v>
      </c>
      <c r="C17" s="20">
        <v>579819</v>
      </c>
      <c r="D17" s="289">
        <v>0.13502161485962216</v>
      </c>
      <c r="E17" s="20">
        <v>608342</v>
      </c>
      <c r="F17" s="289">
        <v>0.13917566929769754</v>
      </c>
      <c r="G17" s="25">
        <v>0.049192937796105334</v>
      </c>
    </row>
    <row r="18" spans="2:7" ht="24.75" customHeight="1">
      <c r="B18" s="6" t="s">
        <v>282</v>
      </c>
      <c r="C18" s="20">
        <v>457446</v>
      </c>
      <c r="D18" s="289">
        <v>0.10652479072102626</v>
      </c>
      <c r="E18" s="20">
        <v>485698</v>
      </c>
      <c r="F18" s="289">
        <v>0.11111733897471011</v>
      </c>
      <c r="G18" s="25">
        <v>0.061760295204242685</v>
      </c>
    </row>
    <row r="19" spans="2:7" ht="24.75" customHeight="1">
      <c r="B19" s="6" t="s">
        <v>283</v>
      </c>
      <c r="C19" s="20">
        <v>148447</v>
      </c>
      <c r="D19" s="289">
        <v>0.03456863893916262</v>
      </c>
      <c r="E19" s="20">
        <v>157612</v>
      </c>
      <c r="F19" s="289">
        <v>0.03605826260450323</v>
      </c>
      <c r="G19" s="25">
        <v>0.06173920658551537</v>
      </c>
    </row>
    <row r="20" spans="2:7" ht="24.75" customHeight="1">
      <c r="B20" s="6" t="s">
        <v>284</v>
      </c>
      <c r="C20" s="20">
        <v>149838</v>
      </c>
      <c r="D20" s="289">
        <v>0.03489255910436889</v>
      </c>
      <c r="E20" s="20">
        <v>156794</v>
      </c>
      <c r="F20" s="289">
        <v>0.035871121658315866</v>
      </c>
      <c r="G20" s="25">
        <v>0.046423470681669535</v>
      </c>
    </row>
    <row r="21" spans="2:7" ht="24.75" customHeight="1">
      <c r="B21" s="6" t="s">
        <v>285</v>
      </c>
      <c r="C21" s="20">
        <v>121536</v>
      </c>
      <c r="D21" s="289">
        <v>0.028301913154931177</v>
      </c>
      <c r="E21" s="20">
        <v>131601</v>
      </c>
      <c r="F21" s="289">
        <v>0.03010750080587284</v>
      </c>
      <c r="G21" s="25">
        <v>0.08281496840442339</v>
      </c>
    </row>
    <row r="22" spans="2:7" ht="24.75" customHeight="1">
      <c r="B22" s="6" t="s">
        <v>286</v>
      </c>
      <c r="C22" s="20">
        <v>182325</v>
      </c>
      <c r="D22" s="289">
        <v>0.04245775997213029</v>
      </c>
      <c r="E22" s="20">
        <v>193930</v>
      </c>
      <c r="F22" s="289">
        <v>0.04436704608082705</v>
      </c>
      <c r="G22" s="25">
        <v>0.06365007541478129</v>
      </c>
    </row>
    <row r="23" spans="2:7" ht="24.75" customHeight="1">
      <c r="B23" s="6" t="s">
        <v>252</v>
      </c>
      <c r="C23" s="20">
        <v>37602</v>
      </c>
      <c r="D23" s="289">
        <v>0.008756323545712564</v>
      </c>
      <c r="E23" s="20">
        <v>40297</v>
      </c>
      <c r="F23" s="289">
        <v>0.009219093775687554</v>
      </c>
      <c r="G23" s="25">
        <v>0.07167171958938354</v>
      </c>
    </row>
    <row r="24" spans="2:7" ht="24.75" customHeight="1" thickBot="1">
      <c r="B24" s="6" t="s">
        <v>253</v>
      </c>
      <c r="C24" s="20">
        <v>3434</v>
      </c>
      <c r="D24" s="289">
        <v>0.0007996706307105192</v>
      </c>
      <c r="E24" s="20">
        <v>3666</v>
      </c>
      <c r="F24" s="289">
        <v>0.0008387025779008505</v>
      </c>
      <c r="G24" s="25">
        <v>0.0675596971461852</v>
      </c>
    </row>
    <row r="25" spans="2:7" s="54" customFormat="1" ht="27" customHeight="1" thickBot="1">
      <c r="B25" s="9" t="s">
        <v>149</v>
      </c>
      <c r="C25" s="291">
        <v>4294268</v>
      </c>
      <c r="D25" s="286">
        <v>1</v>
      </c>
      <c r="E25" s="291">
        <v>4371037</v>
      </c>
      <c r="F25" s="286">
        <v>1</v>
      </c>
      <c r="G25" s="200">
        <v>0.017877086385852024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B3:G3"/>
    <mergeCell ref="B7:G7"/>
    <mergeCell ref="D11:D12"/>
    <mergeCell ref="E11:E12"/>
    <mergeCell ref="F11:F12"/>
    <mergeCell ref="B11:B12"/>
    <mergeCell ref="B10:G10"/>
    <mergeCell ref="B5:G5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31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Folha31">
    <pageSetUpPr fitToPage="1"/>
  </sheetPr>
  <dimension ref="B3:G27"/>
  <sheetViews>
    <sheetView showGridLines="0" workbookViewId="0" topLeftCell="A1">
      <selection activeCell="B10" sqref="B10:G10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243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23">
        <v>10790</v>
      </c>
      <c r="D13" s="317">
        <v>0.0037033579400131524</v>
      </c>
      <c r="E13" s="323">
        <v>21427</v>
      </c>
      <c r="F13" s="317">
        <v>0.007032538990434998</v>
      </c>
      <c r="G13" s="25">
        <v>0.985820203892493</v>
      </c>
    </row>
    <row r="14" spans="2:7" ht="24.75" customHeight="1">
      <c r="B14" s="6" t="s">
        <v>278</v>
      </c>
      <c r="C14" s="287">
        <v>487244</v>
      </c>
      <c r="D14" s="319">
        <v>0.1672325242005346</v>
      </c>
      <c r="E14" s="287">
        <v>442934</v>
      </c>
      <c r="F14" s="319">
        <v>0.1453750233438809</v>
      </c>
      <c r="G14" s="25">
        <v>-0.09094006288430437</v>
      </c>
    </row>
    <row r="15" spans="2:7" ht="24.75" customHeight="1">
      <c r="B15" s="6" t="s">
        <v>279</v>
      </c>
      <c r="C15" s="287">
        <v>1026969</v>
      </c>
      <c r="D15" s="289">
        <v>0.35247764599604886</v>
      </c>
      <c r="E15" s="287">
        <v>1028767</v>
      </c>
      <c r="F15" s="289">
        <v>0.33765081623992355</v>
      </c>
      <c r="G15" s="25">
        <v>0.001750783129773148</v>
      </c>
    </row>
    <row r="16" spans="2:7" ht="24.75" customHeight="1">
      <c r="B16" s="6" t="s">
        <v>280</v>
      </c>
      <c r="C16" s="287">
        <v>435631</v>
      </c>
      <c r="D16" s="289">
        <v>0.1495178427030463</v>
      </c>
      <c r="E16" s="287">
        <v>462025</v>
      </c>
      <c r="F16" s="289">
        <v>0.1516408655927442</v>
      </c>
      <c r="G16" s="25">
        <v>0.060587974684997166</v>
      </c>
    </row>
    <row r="17" spans="2:7" ht="24.75" customHeight="1">
      <c r="B17" s="6" t="s">
        <v>281</v>
      </c>
      <c r="C17" s="287">
        <v>401064</v>
      </c>
      <c r="D17" s="289">
        <v>0.13765371166389573</v>
      </c>
      <c r="E17" s="287">
        <v>437133</v>
      </c>
      <c r="F17" s="289">
        <v>0.14347108164959269</v>
      </c>
      <c r="G17" s="25">
        <v>0.08993327748189815</v>
      </c>
    </row>
    <row r="18" spans="2:7" ht="24.75" customHeight="1">
      <c r="B18" s="6" t="s">
        <v>282</v>
      </c>
      <c r="C18" s="287">
        <v>280622</v>
      </c>
      <c r="D18" s="289">
        <v>0.09631545058780082</v>
      </c>
      <c r="E18" s="287">
        <v>317581</v>
      </c>
      <c r="F18" s="289">
        <v>0.10423301279326724</v>
      </c>
      <c r="G18" s="25">
        <v>0.13170385785861408</v>
      </c>
    </row>
    <row r="19" spans="2:7" ht="24.75" customHeight="1">
      <c r="B19" s="6" t="s">
        <v>283</v>
      </c>
      <c r="C19" s="287">
        <v>79785</v>
      </c>
      <c r="D19" s="289">
        <v>0.02738391225615842</v>
      </c>
      <c r="E19" s="287">
        <v>93173</v>
      </c>
      <c r="F19" s="289">
        <v>0.03058023780070939</v>
      </c>
      <c r="G19" s="25">
        <v>0.1678009650936893</v>
      </c>
    </row>
    <row r="20" spans="2:7" ht="24.75" customHeight="1">
      <c r="B20" s="6" t="s">
        <v>284</v>
      </c>
      <c r="C20" s="287">
        <v>73408</v>
      </c>
      <c r="D20" s="289">
        <v>0.025195189959266496</v>
      </c>
      <c r="E20" s="287">
        <v>85646</v>
      </c>
      <c r="F20" s="289">
        <v>0.028109806990003074</v>
      </c>
      <c r="G20" s="25">
        <v>0.166712074978204</v>
      </c>
    </row>
    <row r="21" spans="2:7" ht="24.75" customHeight="1">
      <c r="B21" s="6" t="s">
        <v>285</v>
      </c>
      <c r="C21" s="287">
        <v>50928</v>
      </c>
      <c r="D21" s="289">
        <v>0.0174795748998137</v>
      </c>
      <c r="E21" s="287">
        <v>65925</v>
      </c>
      <c r="F21" s="289">
        <v>0.02163719293155492</v>
      </c>
      <c r="G21" s="25">
        <v>0.2944745523091423</v>
      </c>
    </row>
    <row r="22" spans="2:7" ht="24.75" customHeight="1">
      <c r="B22" s="6" t="s">
        <v>286</v>
      </c>
      <c r="C22" s="287">
        <v>59671</v>
      </c>
      <c r="D22" s="289">
        <v>0.020480358817286822</v>
      </c>
      <c r="E22" s="287">
        <v>80121</v>
      </c>
      <c r="F22" s="289">
        <v>0.026296451040866316</v>
      </c>
      <c r="G22" s="25">
        <v>0.34271254043002464</v>
      </c>
    </row>
    <row r="23" spans="2:7" ht="24.75" customHeight="1">
      <c r="B23" s="6" t="s">
        <v>252</v>
      </c>
      <c r="C23" s="287">
        <v>7152</v>
      </c>
      <c r="D23" s="289">
        <v>0.0024547188125091813</v>
      </c>
      <c r="E23" s="287">
        <v>11396</v>
      </c>
      <c r="F23" s="289">
        <v>0.003740272288934393</v>
      </c>
      <c r="G23" s="25">
        <v>0.593400447427293</v>
      </c>
    </row>
    <row r="24" spans="2:7" ht="24.75" customHeight="1" thickBot="1">
      <c r="B24" s="6" t="s">
        <v>253</v>
      </c>
      <c r="C24" s="287">
        <v>308</v>
      </c>
      <c r="D24" s="319">
        <v>0.00010571216362595467</v>
      </c>
      <c r="E24" s="287">
        <v>709</v>
      </c>
      <c r="F24" s="319">
        <v>0.00023270033808831913</v>
      </c>
      <c r="G24" s="25">
        <v>1.301948051948052</v>
      </c>
    </row>
    <row r="25" spans="2:7" s="54" customFormat="1" ht="27" customHeight="1" thickBot="1">
      <c r="B25" s="9" t="s">
        <v>12</v>
      </c>
      <c r="C25" s="291">
        <v>2913572</v>
      </c>
      <c r="D25" s="286">
        <v>1</v>
      </c>
      <c r="E25" s="291">
        <v>3046837</v>
      </c>
      <c r="F25" s="286">
        <v>1</v>
      </c>
      <c r="G25" s="200">
        <v>0.04573938794030146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C11:C12"/>
    <mergeCell ref="B10:G10"/>
    <mergeCell ref="B3:G3"/>
    <mergeCell ref="B5:G5"/>
    <mergeCell ref="B7:G7"/>
    <mergeCell ref="D11:D12"/>
    <mergeCell ref="E11:E12"/>
    <mergeCell ref="F11:F12"/>
    <mergeCell ref="B11:B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32&amp;"Arial,Regular"&amp;10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Folha32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150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243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21">
        <v>14596</v>
      </c>
      <c r="D13" s="317">
        <v>0.0105714798913012</v>
      </c>
      <c r="E13" s="321">
        <v>16798</v>
      </c>
      <c r="F13" s="317">
        <v>0.012685394955444797</v>
      </c>
      <c r="G13" s="25">
        <v>0.15086325020553576</v>
      </c>
    </row>
    <row r="14" spans="2:7" ht="24.75" customHeight="1">
      <c r="B14" s="6" t="s">
        <v>278</v>
      </c>
      <c r="C14" s="322">
        <v>216378</v>
      </c>
      <c r="D14" s="319">
        <v>0.15671661249109145</v>
      </c>
      <c r="E14" s="322">
        <v>213824</v>
      </c>
      <c r="F14" s="319">
        <v>0.16147409756834316</v>
      </c>
      <c r="G14" s="25">
        <v>-0.011803418092412352</v>
      </c>
    </row>
    <row r="15" spans="2:7" ht="24.75" customHeight="1">
      <c r="B15" s="6" t="s">
        <v>279</v>
      </c>
      <c r="C15" s="287">
        <v>266918</v>
      </c>
      <c r="D15" s="289">
        <v>0.19332133938245638</v>
      </c>
      <c r="E15" s="287">
        <v>256887</v>
      </c>
      <c r="F15" s="289">
        <v>0.1939941096511101</v>
      </c>
      <c r="G15" s="25">
        <v>-0.037580830067661226</v>
      </c>
    </row>
    <row r="16" spans="2:7" ht="24.75" customHeight="1">
      <c r="B16" s="6" t="s">
        <v>280</v>
      </c>
      <c r="C16" s="287">
        <v>155295</v>
      </c>
      <c r="D16" s="289">
        <v>0.11247588172921483</v>
      </c>
      <c r="E16" s="287">
        <v>150435</v>
      </c>
      <c r="F16" s="289">
        <v>0.11360444041685545</v>
      </c>
      <c r="G16" s="25">
        <v>-0.03129527673138221</v>
      </c>
    </row>
    <row r="17" spans="2:7" ht="24.75" customHeight="1">
      <c r="B17" s="6" t="s">
        <v>281</v>
      </c>
      <c r="C17" s="287">
        <v>178755</v>
      </c>
      <c r="D17" s="289">
        <v>0.12946731213822593</v>
      </c>
      <c r="E17" s="287">
        <v>171209</v>
      </c>
      <c r="F17" s="289">
        <v>0.1292924029602779</v>
      </c>
      <c r="G17" s="25">
        <v>-0.042214203798495144</v>
      </c>
    </row>
    <row r="18" spans="2:7" ht="24.75" customHeight="1">
      <c r="B18" s="6" t="s">
        <v>282</v>
      </c>
      <c r="C18" s="287">
        <v>176824</v>
      </c>
      <c r="D18" s="289">
        <v>0.12806874214164451</v>
      </c>
      <c r="E18" s="287">
        <v>168117</v>
      </c>
      <c r="F18" s="289">
        <v>0.12695740824648843</v>
      </c>
      <c r="G18" s="25">
        <v>-0.049241053250689955</v>
      </c>
    </row>
    <row r="19" spans="2:7" ht="24.75" customHeight="1">
      <c r="B19" s="6" t="s">
        <v>283</v>
      </c>
      <c r="C19" s="287">
        <v>68662</v>
      </c>
      <c r="D19" s="289">
        <v>0.04972999125078946</v>
      </c>
      <c r="E19" s="287">
        <v>64439</v>
      </c>
      <c r="F19" s="289">
        <v>0.04866258873281982</v>
      </c>
      <c r="G19" s="25">
        <v>-0.061504179895721066</v>
      </c>
    </row>
    <row r="20" spans="2:7" ht="24.75" customHeight="1">
      <c r="B20" s="6" t="s">
        <v>284</v>
      </c>
      <c r="C20" s="287">
        <v>76430</v>
      </c>
      <c r="D20" s="289">
        <v>0.055356139222537036</v>
      </c>
      <c r="E20" s="287">
        <v>71148</v>
      </c>
      <c r="F20" s="289">
        <v>0.053729043951064794</v>
      </c>
      <c r="G20" s="25">
        <v>-0.0691089886170352</v>
      </c>
    </row>
    <row r="21" spans="2:7" ht="24.75" customHeight="1">
      <c r="B21" s="6" t="s">
        <v>285</v>
      </c>
      <c r="C21" s="287">
        <v>70608</v>
      </c>
      <c r="D21" s="289">
        <v>0.05113942533331016</v>
      </c>
      <c r="E21" s="287">
        <v>65676</v>
      </c>
      <c r="F21" s="289">
        <v>0.049596737652922517</v>
      </c>
      <c r="G21" s="25">
        <v>-0.06985044187627465</v>
      </c>
    </row>
    <row r="22" spans="2:7" ht="24.75" customHeight="1">
      <c r="B22" s="6" t="s">
        <v>286</v>
      </c>
      <c r="C22" s="287">
        <v>122654</v>
      </c>
      <c r="D22" s="289">
        <v>0.08883490645297734</v>
      </c>
      <c r="E22" s="287">
        <v>113809</v>
      </c>
      <c r="F22" s="289">
        <v>0.08594547651412174</v>
      </c>
      <c r="G22" s="25">
        <v>-0.07211342475581718</v>
      </c>
    </row>
    <row r="23" spans="2:7" ht="24.75" customHeight="1">
      <c r="B23" s="6" t="s">
        <v>252</v>
      </c>
      <c r="C23" s="287">
        <v>30450</v>
      </c>
      <c r="D23" s="289">
        <v>0.02205409445670879</v>
      </c>
      <c r="E23" s="287">
        <v>28901</v>
      </c>
      <c r="F23" s="289">
        <v>0.021825252982933092</v>
      </c>
      <c r="G23" s="25">
        <v>-0.050870279146141215</v>
      </c>
    </row>
    <row r="24" spans="2:7" ht="24.75" customHeight="1" thickBot="1">
      <c r="B24" s="6" t="s">
        <v>253</v>
      </c>
      <c r="C24" s="287">
        <v>3126</v>
      </c>
      <c r="D24" s="289">
        <v>0.0022640755097429123</v>
      </c>
      <c r="E24" s="287">
        <v>2957</v>
      </c>
      <c r="F24" s="289">
        <v>0.0022330463676181844</v>
      </c>
      <c r="G24" s="25">
        <v>-0.054062699936020475</v>
      </c>
    </row>
    <row r="25" spans="2:7" s="54" customFormat="1" ht="27" customHeight="1" thickBot="1">
      <c r="B25" s="9" t="s">
        <v>55</v>
      </c>
      <c r="C25" s="291">
        <v>1380696</v>
      </c>
      <c r="D25" s="286">
        <v>1</v>
      </c>
      <c r="E25" s="291">
        <v>1324200</v>
      </c>
      <c r="F25" s="286">
        <v>1</v>
      </c>
      <c r="G25" s="200">
        <v>-0.04091849328164925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B5:G5"/>
    <mergeCell ref="B3:G3"/>
    <mergeCell ref="B7:G7"/>
    <mergeCell ref="D11:D12"/>
    <mergeCell ref="E11:E12"/>
    <mergeCell ref="F11:F12"/>
    <mergeCell ref="C11:C12"/>
    <mergeCell ref="B10:G10"/>
    <mergeCell ref="B11:B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33&amp;"Arial,Regular"&amp;10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Folha36">
    <pageSetUpPr fitToPage="1"/>
  </sheetPr>
  <dimension ref="B3:G2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271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104</v>
      </c>
      <c r="F9" s="396"/>
      <c r="G9" s="396"/>
    </row>
    <row r="10" spans="2:7" ht="27" customHeight="1" thickBot="1">
      <c r="B10" s="387" t="s">
        <v>108</v>
      </c>
      <c r="C10" s="388"/>
      <c r="D10" s="388"/>
      <c r="E10" s="388"/>
      <c r="F10" s="388"/>
      <c r="G10" s="389"/>
    </row>
    <row r="11" spans="2:7" ht="24.75" customHeight="1" thickBot="1">
      <c r="B11" s="366" t="s">
        <v>107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18">
        <v>0</v>
      </c>
      <c r="D13" s="317">
        <v>0</v>
      </c>
      <c r="E13" s="318">
        <v>0</v>
      </c>
      <c r="F13" s="317">
        <v>0</v>
      </c>
      <c r="G13" s="34" t="s">
        <v>331</v>
      </c>
    </row>
    <row r="14" spans="2:7" ht="24.75" customHeight="1">
      <c r="B14" s="6" t="s">
        <v>278</v>
      </c>
      <c r="C14" s="201">
        <v>2122.87401047</v>
      </c>
      <c r="D14" s="289">
        <v>0.029414144677307425</v>
      </c>
      <c r="E14" s="201">
        <v>1983</v>
      </c>
      <c r="F14" s="289">
        <v>0.026255163647918654</v>
      </c>
      <c r="G14" s="25">
        <v>-0.06588898341594573</v>
      </c>
    </row>
    <row r="15" spans="2:7" ht="24.75" customHeight="1">
      <c r="B15" s="6" t="s">
        <v>279</v>
      </c>
      <c r="C15" s="20">
        <v>9423.187115089999</v>
      </c>
      <c r="D15" s="289">
        <v>0.13056591571500298</v>
      </c>
      <c r="E15" s="20">
        <v>9434</v>
      </c>
      <c r="F15" s="289">
        <v>0.12490731913992162</v>
      </c>
      <c r="G15" s="25">
        <v>0.0011474764087710636</v>
      </c>
    </row>
    <row r="16" spans="2:7" ht="24.75" customHeight="1">
      <c r="B16" s="6" t="s">
        <v>280</v>
      </c>
      <c r="C16" s="20">
        <v>6878.62469711</v>
      </c>
      <c r="D16" s="289">
        <v>0.09530893544497175</v>
      </c>
      <c r="E16" s="20">
        <v>7131</v>
      </c>
      <c r="F16" s="289">
        <v>0.0944153161741341</v>
      </c>
      <c r="G16" s="25">
        <v>0.03668979105605712</v>
      </c>
    </row>
    <row r="17" spans="2:7" ht="24.75" customHeight="1">
      <c r="B17" s="6" t="s">
        <v>281</v>
      </c>
      <c r="C17" s="20">
        <v>9276.813805270001</v>
      </c>
      <c r="D17" s="289">
        <v>0.1285377945496831</v>
      </c>
      <c r="E17" s="20">
        <v>9731</v>
      </c>
      <c r="F17" s="289">
        <v>0.12883963563181866</v>
      </c>
      <c r="G17" s="25">
        <v>0.048959287559698896</v>
      </c>
    </row>
    <row r="18" spans="2:7" ht="24.75" customHeight="1">
      <c r="B18" s="6" t="s">
        <v>282</v>
      </c>
      <c r="C18" s="20">
        <v>10366.87227897</v>
      </c>
      <c r="D18" s="289">
        <v>0.143641440594621</v>
      </c>
      <c r="E18" s="20">
        <v>11009</v>
      </c>
      <c r="F18" s="289">
        <v>0.14576051265755746</v>
      </c>
      <c r="G18" s="25">
        <v>0.061940352282781094</v>
      </c>
    </row>
    <row r="19" spans="2:7" ht="24.75" customHeight="1">
      <c r="B19" s="6" t="s">
        <v>283</v>
      </c>
      <c r="C19" s="20">
        <v>4429.318651109999</v>
      </c>
      <c r="D19" s="289">
        <v>0.06137180962369074</v>
      </c>
      <c r="E19" s="20">
        <v>4703</v>
      </c>
      <c r="F19" s="289">
        <v>0.06226829784980405</v>
      </c>
      <c r="G19" s="25">
        <v>0.0617885888208597</v>
      </c>
    </row>
    <row r="20" spans="2:7" ht="24.75" customHeight="1">
      <c r="B20" s="6" t="s">
        <v>284</v>
      </c>
      <c r="C20" s="20">
        <v>5399.18916303</v>
      </c>
      <c r="D20" s="289">
        <v>0.07481015378126657</v>
      </c>
      <c r="E20" s="20">
        <v>5641</v>
      </c>
      <c r="F20" s="289">
        <v>0.07468753310030717</v>
      </c>
      <c r="G20" s="25">
        <v>0.04478650954216563</v>
      </c>
    </row>
    <row r="21" spans="2:7" ht="24.75" customHeight="1">
      <c r="B21" s="6" t="s">
        <v>285</v>
      </c>
      <c r="C21" s="20">
        <v>5410.47748981</v>
      </c>
      <c r="D21" s="289">
        <v>0.07496656272284015</v>
      </c>
      <c r="E21" s="20">
        <v>5851</v>
      </c>
      <c r="F21" s="289">
        <v>0.07746795890265862</v>
      </c>
      <c r="G21" s="25">
        <v>0.08142026485086983</v>
      </c>
    </row>
    <row r="22" spans="2:7" ht="24.75" customHeight="1">
      <c r="B22" s="6" t="s">
        <v>286</v>
      </c>
      <c r="C22" s="20">
        <v>12185.97383974</v>
      </c>
      <c r="D22" s="289">
        <v>0.16884657110510196</v>
      </c>
      <c r="E22" s="20">
        <v>12965</v>
      </c>
      <c r="F22" s="289">
        <v>0.17165819298803092</v>
      </c>
      <c r="G22" s="25">
        <v>0.0639281004953004</v>
      </c>
    </row>
    <row r="23" spans="2:7" ht="24.75" customHeight="1">
      <c r="B23" s="6" t="s">
        <v>252</v>
      </c>
      <c r="C23" s="20">
        <v>5119.77395061</v>
      </c>
      <c r="D23" s="289">
        <v>0.07093862893211038</v>
      </c>
      <c r="E23" s="20">
        <v>5481</v>
      </c>
      <c r="F23" s="289">
        <v>0.07256911344137273</v>
      </c>
      <c r="G23" s="25">
        <v>0.07055507779732378</v>
      </c>
    </row>
    <row r="24" spans="2:7" ht="24.75" customHeight="1" thickBot="1">
      <c r="B24" s="6" t="s">
        <v>253</v>
      </c>
      <c r="C24" s="20">
        <v>1558.77127666</v>
      </c>
      <c r="D24" s="289">
        <v>0.02159804285340389</v>
      </c>
      <c r="E24" s="20">
        <v>1599</v>
      </c>
      <c r="F24" s="289">
        <v>0.02117095646647601</v>
      </c>
      <c r="G24" s="25">
        <v>0.025807970638385518</v>
      </c>
    </row>
    <row r="25" spans="2:7" s="54" customFormat="1" ht="27" customHeight="1" thickBot="1">
      <c r="B25" s="9" t="s">
        <v>149</v>
      </c>
      <c r="C25" s="291">
        <v>72171.87627787</v>
      </c>
      <c r="D25" s="286">
        <v>1</v>
      </c>
      <c r="E25" s="291">
        <v>75531</v>
      </c>
      <c r="F25" s="286">
        <v>1</v>
      </c>
      <c r="G25" s="200">
        <v>0.046501821695871325</v>
      </c>
    </row>
    <row r="26" ht="12.75">
      <c r="B26" s="195" t="s">
        <v>290</v>
      </c>
    </row>
    <row r="27" spans="2:7" ht="12.75">
      <c r="B27" s="209" t="s">
        <v>287</v>
      </c>
      <c r="C27" s="14"/>
      <c r="D27" s="29"/>
      <c r="E27" s="14"/>
      <c r="F27" s="29"/>
      <c r="G27" s="30"/>
    </row>
    <row r="28" spans="2:7" s="17" customFormat="1" ht="12.75">
      <c r="B28" s="266" t="s">
        <v>349</v>
      </c>
      <c r="C28" s="14"/>
      <c r="D28" s="29"/>
      <c r="E28" s="14"/>
      <c r="F28" s="29"/>
      <c r="G28" s="30"/>
    </row>
  </sheetData>
  <sheetProtection password="A5B6" sheet="1" objects="1" scenarios="1"/>
  <mergeCells count="10">
    <mergeCell ref="E9:G9"/>
    <mergeCell ref="B3:G3"/>
    <mergeCell ref="B5:G5"/>
    <mergeCell ref="F11:F12"/>
    <mergeCell ref="B10:G10"/>
    <mergeCell ref="B7:G7"/>
    <mergeCell ref="B11:B12"/>
    <mergeCell ref="C11:C12"/>
    <mergeCell ref="D11:D12"/>
    <mergeCell ref="E11:E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Folha34">
    <pageSetUpPr fitToPage="1"/>
  </sheetPr>
  <dimension ref="B3:G28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271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104</v>
      </c>
      <c r="F9" s="396"/>
      <c r="G9" s="396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107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0</v>
      </c>
      <c r="D13" s="317">
        <v>0</v>
      </c>
      <c r="E13" s="287">
        <v>0</v>
      </c>
      <c r="F13" s="317">
        <v>0</v>
      </c>
      <c r="G13" s="34" t="s">
        <v>331</v>
      </c>
    </row>
    <row r="14" spans="2:7" ht="24.75" customHeight="1">
      <c r="B14" s="6" t="s">
        <v>278</v>
      </c>
      <c r="C14" s="287">
        <v>1449.30054021</v>
      </c>
      <c r="D14" s="289">
        <v>0.03725824182263204</v>
      </c>
      <c r="E14" s="287">
        <v>1339</v>
      </c>
      <c r="F14" s="289">
        <v>0.03029000588155454</v>
      </c>
      <c r="G14" s="25">
        <v>-0.07610605057389803</v>
      </c>
    </row>
    <row r="15" spans="2:7" ht="24.75" customHeight="1">
      <c r="B15" s="6" t="s">
        <v>279</v>
      </c>
      <c r="C15" s="287">
        <v>7431.124621479999</v>
      </c>
      <c r="D15" s="289">
        <v>0.19103742148684977</v>
      </c>
      <c r="E15" s="287">
        <v>7518</v>
      </c>
      <c r="F15" s="289">
        <v>0.17006741166357509</v>
      </c>
      <c r="G15" s="25">
        <v>0.011690744395388473</v>
      </c>
    </row>
    <row r="16" spans="2:7" ht="24.75" customHeight="1">
      <c r="B16" s="6" t="s">
        <v>280</v>
      </c>
      <c r="C16" s="287">
        <v>5065.75000977</v>
      </c>
      <c r="D16" s="289">
        <v>0.13022898539019603</v>
      </c>
      <c r="E16" s="287">
        <v>5375</v>
      </c>
      <c r="F16" s="289">
        <v>0.12158982943491833</v>
      </c>
      <c r="G16" s="25">
        <v>0.061047226893069774</v>
      </c>
    </row>
    <row r="17" spans="2:7" ht="24.75" customHeight="1">
      <c r="B17" s="6" t="s">
        <v>281</v>
      </c>
      <c r="C17" s="287">
        <v>6400.203144550001</v>
      </c>
      <c r="D17" s="289">
        <v>0.1645347599463819</v>
      </c>
      <c r="E17" s="287">
        <v>6978</v>
      </c>
      <c r="F17" s="289">
        <v>0.15785187531104375</v>
      </c>
      <c r="G17" s="25">
        <v>0.09027789312312905</v>
      </c>
    </row>
    <row r="18" spans="2:7" ht="24.75" customHeight="1">
      <c r="B18" s="6" t="s">
        <v>282</v>
      </c>
      <c r="C18" s="287">
        <v>6324.00917346</v>
      </c>
      <c r="D18" s="289">
        <v>0.16257598512947158</v>
      </c>
      <c r="E18" s="287">
        <v>7166</v>
      </c>
      <c r="F18" s="289">
        <v>0.16210469167081393</v>
      </c>
      <c r="G18" s="25">
        <v>0.13314193630103938</v>
      </c>
    </row>
    <row r="19" spans="2:7" ht="24.75" customHeight="1">
      <c r="B19" s="6" t="s">
        <v>283</v>
      </c>
      <c r="C19" s="287">
        <v>2376.87696284</v>
      </c>
      <c r="D19" s="289">
        <v>0.06110413555169451</v>
      </c>
      <c r="E19" s="287">
        <v>2778</v>
      </c>
      <c r="F19" s="289">
        <v>0.06284214812468895</v>
      </c>
      <c r="G19" s="25">
        <v>0.1687605389051018</v>
      </c>
    </row>
    <row r="20" spans="2:7" ht="24.75" customHeight="1">
      <c r="B20" s="6" t="s">
        <v>284</v>
      </c>
      <c r="C20" s="287">
        <v>2641.6073539699996</v>
      </c>
      <c r="D20" s="289">
        <v>0.06790975568145194</v>
      </c>
      <c r="E20" s="287">
        <v>3076</v>
      </c>
      <c r="F20" s="289">
        <v>0.06958331448219698</v>
      </c>
      <c r="G20" s="25">
        <v>0.16444254872972075</v>
      </c>
    </row>
    <row r="21" spans="2:7" ht="24.75" customHeight="1">
      <c r="B21" s="6" t="s">
        <v>285</v>
      </c>
      <c r="C21" s="287">
        <v>2261.74376332</v>
      </c>
      <c r="D21" s="289">
        <v>0.05814432116501945</v>
      </c>
      <c r="E21" s="287">
        <v>2922</v>
      </c>
      <c r="F21" s="289">
        <v>0.06609962448536398</v>
      </c>
      <c r="G21" s="25">
        <v>0.29192353589639775</v>
      </c>
    </row>
    <row r="22" spans="2:7" ht="24.75" customHeight="1">
      <c r="B22" s="6" t="s">
        <v>286</v>
      </c>
      <c r="C22" s="287">
        <v>3883.34150023</v>
      </c>
      <c r="D22" s="289">
        <v>0.09983193456511603</v>
      </c>
      <c r="E22" s="287">
        <v>5253</v>
      </c>
      <c r="F22" s="289">
        <v>0.11883002307379088</v>
      </c>
      <c r="G22" s="25">
        <v>0.3527010178447811</v>
      </c>
    </row>
    <row r="23" spans="2:7" ht="24.75" customHeight="1">
      <c r="B23" s="6" t="s">
        <v>252</v>
      </c>
      <c r="C23" s="287">
        <v>936.39301076</v>
      </c>
      <c r="D23" s="289">
        <v>0.02407254828654334</v>
      </c>
      <c r="E23" s="287">
        <v>1514</v>
      </c>
      <c r="F23" s="289">
        <v>0.03424874451431932</v>
      </c>
      <c r="G23" s="25">
        <v>0.6168424823794868</v>
      </c>
    </row>
    <row r="24" spans="2:7" ht="24.75" customHeight="1" thickBot="1">
      <c r="B24" s="6" t="s">
        <v>253</v>
      </c>
      <c r="C24" s="287">
        <v>128.440343</v>
      </c>
      <c r="D24" s="289">
        <v>0.0033019109746432605</v>
      </c>
      <c r="E24" s="287">
        <v>287</v>
      </c>
      <c r="F24" s="289">
        <v>0.006492331357734245</v>
      </c>
      <c r="G24" s="25">
        <v>1.2345004170535419</v>
      </c>
    </row>
    <row r="25" spans="2:7" s="54" customFormat="1" ht="27" customHeight="1" thickBot="1">
      <c r="B25" s="9" t="s">
        <v>12</v>
      </c>
      <c r="C25" s="291">
        <v>38898.790423590006</v>
      </c>
      <c r="D25" s="286">
        <v>1</v>
      </c>
      <c r="E25" s="291">
        <v>44207</v>
      </c>
      <c r="F25" s="286">
        <v>1</v>
      </c>
      <c r="G25" s="200">
        <v>0.13643636520870991</v>
      </c>
    </row>
    <row r="26" ht="12.75">
      <c r="B26" s="195" t="s">
        <v>290</v>
      </c>
    </row>
    <row r="27" spans="2:7" ht="12.75">
      <c r="B27" s="209" t="s">
        <v>287</v>
      </c>
      <c r="C27" s="14"/>
      <c r="D27" s="29"/>
      <c r="E27" s="14"/>
      <c r="F27" s="29"/>
      <c r="G27" s="30"/>
    </row>
    <row r="28" spans="2:7" s="17" customFormat="1" ht="12.75">
      <c r="B28" s="199" t="s">
        <v>349</v>
      </c>
      <c r="C28" s="14"/>
      <c r="D28" s="29"/>
      <c r="E28" s="14"/>
      <c r="F28" s="29"/>
      <c r="G28" s="30"/>
    </row>
  </sheetData>
  <sheetProtection password="A5B6" sheet="1" objects="1" scenarios="1"/>
  <mergeCells count="10">
    <mergeCell ref="E9:G9"/>
    <mergeCell ref="B10:G10"/>
    <mergeCell ref="C11:C12"/>
    <mergeCell ref="B3:G3"/>
    <mergeCell ref="B5:G5"/>
    <mergeCell ref="B7:G7"/>
    <mergeCell ref="D11:D12"/>
    <mergeCell ref="E11:E12"/>
    <mergeCell ref="F11:F12"/>
    <mergeCell ref="B11:B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35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Folha35">
    <pageSetUpPr fitToPage="1"/>
  </sheetPr>
  <dimension ref="B3:G29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271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3.25" customHeight="1" thickBot="1">
      <c r="E9" s="396" t="s">
        <v>104</v>
      </c>
      <c r="F9" s="396"/>
      <c r="G9" s="396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107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0</v>
      </c>
      <c r="D13" s="317">
        <v>0</v>
      </c>
      <c r="E13" s="287">
        <v>0</v>
      </c>
      <c r="F13" s="317">
        <v>0</v>
      </c>
      <c r="G13" s="34" t="s">
        <v>331</v>
      </c>
    </row>
    <row r="14" spans="2:7" ht="24.75" customHeight="1">
      <c r="B14" s="6" t="s">
        <v>278</v>
      </c>
      <c r="C14" s="287">
        <v>673.57347026</v>
      </c>
      <c r="D14" s="289">
        <v>0.020243793233063072</v>
      </c>
      <c r="E14" s="287">
        <v>644</v>
      </c>
      <c r="F14" s="289">
        <v>0.020560628312368302</v>
      </c>
      <c r="G14" s="25">
        <v>-0.043905337080132674</v>
      </c>
    </row>
    <row r="15" spans="2:7" ht="24.75" customHeight="1">
      <c r="B15" s="6" t="s">
        <v>279</v>
      </c>
      <c r="C15" s="287">
        <v>1992.0624936099998</v>
      </c>
      <c r="D15" s="289">
        <v>0.05987008545988998</v>
      </c>
      <c r="E15" s="287">
        <v>1916</v>
      </c>
      <c r="F15" s="289">
        <v>0.06117106187344359</v>
      </c>
      <c r="G15" s="25">
        <v>-0.03818278485438475</v>
      </c>
    </row>
    <row r="16" spans="2:7" ht="24.75" customHeight="1">
      <c r="B16" s="6" t="s">
        <v>280</v>
      </c>
      <c r="C16" s="287">
        <v>1812.8746873399998</v>
      </c>
      <c r="D16" s="289">
        <v>0.05448471762671827</v>
      </c>
      <c r="E16" s="287">
        <v>1756</v>
      </c>
      <c r="F16" s="289">
        <v>0.05606283123683034</v>
      </c>
      <c r="G16" s="25">
        <v>-0.031372652361014025</v>
      </c>
    </row>
    <row r="17" spans="2:7" ht="24.75" customHeight="1">
      <c r="B17" s="6" t="s">
        <v>281</v>
      </c>
      <c r="C17" s="287">
        <v>2876.61066072</v>
      </c>
      <c r="D17" s="289">
        <v>0.08645457993641352</v>
      </c>
      <c r="E17" s="287">
        <v>2753</v>
      </c>
      <c r="F17" s="289">
        <v>0.08789349339122661</v>
      </c>
      <c r="G17" s="25">
        <v>-0.04297093882321248</v>
      </c>
    </row>
    <row r="18" spans="2:7" ht="24.75" customHeight="1">
      <c r="B18" s="6" t="s">
        <v>282</v>
      </c>
      <c r="C18" s="287">
        <v>4042.8631055100004</v>
      </c>
      <c r="D18" s="289">
        <v>0.12150550517663986</v>
      </c>
      <c r="E18" s="287">
        <v>3843</v>
      </c>
      <c r="F18" s="289">
        <v>0.12269331460315433</v>
      </c>
      <c r="G18" s="25">
        <v>-0.04943603092511539</v>
      </c>
    </row>
    <row r="19" spans="2:7" ht="24.75" customHeight="1">
      <c r="B19" s="6" t="s">
        <v>283</v>
      </c>
      <c r="C19" s="287">
        <v>2052.4416882699998</v>
      </c>
      <c r="D19" s="289">
        <v>0.06168474115261507</v>
      </c>
      <c r="E19" s="287">
        <v>1925</v>
      </c>
      <c r="F19" s="289">
        <v>0.06145839984675308</v>
      </c>
      <c r="G19" s="25">
        <v>-0.06209272058658104</v>
      </c>
    </row>
    <row r="20" spans="2:7" ht="24.75" customHeight="1">
      <c r="B20" s="6" t="s">
        <v>284</v>
      </c>
      <c r="C20" s="287">
        <v>2757.58180906</v>
      </c>
      <c r="D20" s="289">
        <v>0.08287724863082652</v>
      </c>
      <c r="E20" s="287">
        <v>2565</v>
      </c>
      <c r="F20" s="289">
        <v>0.08189132239320605</v>
      </c>
      <c r="G20" s="25">
        <v>-0.06983720607210092</v>
      </c>
    </row>
    <row r="21" spans="2:7" ht="24.75" customHeight="1">
      <c r="B21" s="6" t="s">
        <v>285</v>
      </c>
      <c r="C21" s="287">
        <v>3148.7337264899998</v>
      </c>
      <c r="D21" s="289">
        <v>0.09463305388264642</v>
      </c>
      <c r="E21" s="287">
        <v>2929</v>
      </c>
      <c r="F21" s="289">
        <v>0.09351254709150118</v>
      </c>
      <c r="G21" s="25">
        <v>-0.069784791467567</v>
      </c>
    </row>
    <row r="22" spans="2:7" ht="24.75" customHeight="1">
      <c r="B22" s="6" t="s">
        <v>286</v>
      </c>
      <c r="C22" s="287">
        <v>8302.63233951</v>
      </c>
      <c r="D22" s="289">
        <v>0.24952997674671684</v>
      </c>
      <c r="E22" s="287">
        <v>7712</v>
      </c>
      <c r="F22" s="289">
        <v>0.2462167166847583</v>
      </c>
      <c r="G22" s="25">
        <v>-0.07113796147510228</v>
      </c>
    </row>
    <row r="23" spans="2:7" ht="24.75" customHeight="1">
      <c r="B23" s="6" t="s">
        <v>252</v>
      </c>
      <c r="C23" s="287">
        <v>4183.38093985</v>
      </c>
      <c r="D23" s="289">
        <v>0.12572867326376586</v>
      </c>
      <c r="E23" s="287">
        <v>3967</v>
      </c>
      <c r="F23" s="289">
        <v>0.1266521933465296</v>
      </c>
      <c r="G23" s="25">
        <v>-0.05172393883349251</v>
      </c>
    </row>
    <row r="24" spans="2:7" ht="24.75" customHeight="1" thickBot="1">
      <c r="B24" s="6" t="s">
        <v>253</v>
      </c>
      <c r="C24" s="287">
        <v>1430.33093366</v>
      </c>
      <c r="D24" s="289">
        <v>0.042987624890704665</v>
      </c>
      <c r="E24" s="287">
        <v>1312</v>
      </c>
      <c r="F24" s="289">
        <v>0.04188749122022859</v>
      </c>
      <c r="G24" s="25">
        <v>-0.08272975915944789</v>
      </c>
    </row>
    <row r="25" spans="2:7" s="54" customFormat="1" ht="27" customHeight="1" thickBot="1">
      <c r="B25" s="9" t="s">
        <v>55</v>
      </c>
      <c r="C25" s="291">
        <v>33273.08585428</v>
      </c>
      <c r="D25" s="286">
        <v>1</v>
      </c>
      <c r="E25" s="291">
        <v>31323</v>
      </c>
      <c r="F25" s="286">
        <v>1</v>
      </c>
      <c r="G25" s="200">
        <v>-0.058638560391567195</v>
      </c>
    </row>
    <row r="26" ht="12.75">
      <c r="B26" s="195" t="s">
        <v>290</v>
      </c>
    </row>
    <row r="27" spans="2:7" ht="12.75">
      <c r="B27" s="209" t="s">
        <v>287</v>
      </c>
      <c r="C27" s="14"/>
      <c r="D27" s="29"/>
      <c r="E27" s="14"/>
      <c r="F27" s="29"/>
      <c r="G27" s="30"/>
    </row>
    <row r="28" spans="2:7" s="17" customFormat="1" ht="12.75">
      <c r="B28" s="199" t="s">
        <v>349</v>
      </c>
      <c r="C28" s="14"/>
      <c r="D28" s="29"/>
      <c r="E28" s="14"/>
      <c r="F28" s="29"/>
      <c r="G28" s="30"/>
    </row>
    <row r="29" ht="12.75">
      <c r="B29" s="195"/>
    </row>
  </sheetData>
  <sheetProtection password="A5B6" sheet="1" objects="1" scenarios="1"/>
  <mergeCells count="10">
    <mergeCell ref="E9:G9"/>
    <mergeCell ref="C11:C12"/>
    <mergeCell ref="B3:G3"/>
    <mergeCell ref="B5:G5"/>
    <mergeCell ref="B7:G7"/>
    <mergeCell ref="D11:D12"/>
    <mergeCell ref="E11:E12"/>
    <mergeCell ref="F11:F12"/>
    <mergeCell ref="B11:B12"/>
    <mergeCell ref="B10:G10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36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Folha39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131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132</v>
      </c>
      <c r="C10" s="388"/>
      <c r="D10" s="388"/>
      <c r="E10" s="388"/>
      <c r="F10" s="388"/>
      <c r="G10" s="389"/>
    </row>
    <row r="11" spans="2:7" ht="24.75" customHeight="1" thickBot="1">
      <c r="B11" s="366" t="s">
        <v>153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18">
        <v>1823</v>
      </c>
      <c r="D13" s="317">
        <v>0.0008941779840921666</v>
      </c>
      <c r="E13" s="318">
        <v>2196</v>
      </c>
      <c r="F13" s="317">
        <v>0.0010964873956377178</v>
      </c>
      <c r="G13" s="25">
        <v>0.20460778935820076</v>
      </c>
    </row>
    <row r="14" spans="2:7" ht="24.75" customHeight="1">
      <c r="B14" s="6" t="s">
        <v>278</v>
      </c>
      <c r="C14" s="320">
        <v>59957</v>
      </c>
      <c r="D14" s="319">
        <v>0.029408792864626457</v>
      </c>
      <c r="E14" s="320">
        <v>56327</v>
      </c>
      <c r="F14" s="319">
        <v>0.028124701973627382</v>
      </c>
      <c r="G14" s="25">
        <v>-0.06054338942909085</v>
      </c>
    </row>
    <row r="15" spans="2:7" ht="24.75" customHeight="1">
      <c r="B15" s="6" t="s">
        <v>279</v>
      </c>
      <c r="C15" s="201">
        <v>355127</v>
      </c>
      <c r="D15" s="289">
        <v>0.17418910858842504</v>
      </c>
      <c r="E15" s="201">
        <v>275927</v>
      </c>
      <c r="F15" s="289">
        <v>0.13777344153739915</v>
      </c>
      <c r="G15" s="25">
        <v>-0.22301880735624158</v>
      </c>
    </row>
    <row r="16" spans="2:7" ht="24.75" customHeight="1">
      <c r="B16" s="6" t="s">
        <v>280</v>
      </c>
      <c r="C16" s="20">
        <v>235224</v>
      </c>
      <c r="D16" s="289">
        <v>0.1153769183379571</v>
      </c>
      <c r="E16" s="201">
        <v>232194</v>
      </c>
      <c r="F16" s="289">
        <v>0.11593706481908207</v>
      </c>
      <c r="G16" s="25">
        <v>-0.012881338638914396</v>
      </c>
    </row>
    <row r="17" spans="2:7" ht="24.75" customHeight="1">
      <c r="B17" s="6" t="s">
        <v>281</v>
      </c>
      <c r="C17" s="20">
        <v>336241</v>
      </c>
      <c r="D17" s="289">
        <v>0.16492556201269015</v>
      </c>
      <c r="E17" s="201">
        <v>333365</v>
      </c>
      <c r="F17" s="289">
        <v>0.166452878254448</v>
      </c>
      <c r="G17" s="25">
        <v>-0.008553388789588421</v>
      </c>
    </row>
    <row r="18" spans="2:7" ht="24.75" customHeight="1">
      <c r="B18" s="6" t="s">
        <v>282</v>
      </c>
      <c r="C18" s="20">
        <v>409752</v>
      </c>
      <c r="D18" s="289">
        <v>0.20098256573655152</v>
      </c>
      <c r="E18" s="201">
        <v>422019</v>
      </c>
      <c r="F18" s="289">
        <v>0.21071881339691895</v>
      </c>
      <c r="G18" s="25">
        <v>0.029937620804779477</v>
      </c>
    </row>
    <row r="19" spans="2:7" ht="24.75" customHeight="1">
      <c r="B19" s="6" t="s">
        <v>283</v>
      </c>
      <c r="C19" s="20">
        <v>146655</v>
      </c>
      <c r="D19" s="289">
        <v>0.07193399465553302</v>
      </c>
      <c r="E19" s="201">
        <v>155401</v>
      </c>
      <c r="F19" s="289">
        <v>0.0775934598221753</v>
      </c>
      <c r="G19" s="25">
        <v>0.05963656199924994</v>
      </c>
    </row>
    <row r="20" spans="2:7" ht="24.75" customHeight="1">
      <c r="B20" s="6" t="s">
        <v>284</v>
      </c>
      <c r="C20" s="20">
        <v>149366</v>
      </c>
      <c r="D20" s="289">
        <v>0.07326373492699427</v>
      </c>
      <c r="E20" s="201">
        <v>156210</v>
      </c>
      <c r="F20" s="289">
        <v>0.07799740258313656</v>
      </c>
      <c r="G20" s="25">
        <v>0.04582033394480672</v>
      </c>
    </row>
    <row r="21" spans="2:7" ht="24.75" customHeight="1">
      <c r="B21" s="6" t="s">
        <v>285</v>
      </c>
      <c r="C21" s="20">
        <v>121391</v>
      </c>
      <c r="D21" s="289">
        <v>0.05954205138065397</v>
      </c>
      <c r="E21" s="201">
        <v>131402</v>
      </c>
      <c r="F21" s="289">
        <v>0.0656104903285917</v>
      </c>
      <c r="G21" s="25">
        <v>0.08246904630491553</v>
      </c>
    </row>
    <row r="22" spans="2:7" ht="24.75" customHeight="1">
      <c r="B22" s="6" t="s">
        <v>286</v>
      </c>
      <c r="C22" s="20">
        <v>182199</v>
      </c>
      <c r="D22" s="289">
        <v>0.08936825810400914</v>
      </c>
      <c r="E22" s="201">
        <v>193782</v>
      </c>
      <c r="F22" s="289">
        <v>0.0967575229970256</v>
      </c>
      <c r="G22" s="25">
        <v>0.06357334562758303</v>
      </c>
    </row>
    <row r="23" spans="2:7" ht="24.75" customHeight="1">
      <c r="B23" s="6" t="s">
        <v>252</v>
      </c>
      <c r="C23" s="20">
        <v>37578</v>
      </c>
      <c r="D23" s="289">
        <v>0.01843193652562558</v>
      </c>
      <c r="E23" s="201">
        <v>40272</v>
      </c>
      <c r="F23" s="289">
        <v>0.020108260654427217</v>
      </c>
      <c r="G23" s="25">
        <v>0.07169088296343605</v>
      </c>
    </row>
    <row r="24" spans="2:7" ht="24.75" customHeight="1" thickBot="1">
      <c r="B24" s="6" t="s">
        <v>253</v>
      </c>
      <c r="C24" s="20">
        <v>3431</v>
      </c>
      <c r="D24" s="289">
        <v>0.0016828988828415927</v>
      </c>
      <c r="E24" s="201">
        <v>3664</v>
      </c>
      <c r="F24" s="289">
        <v>0.0018294762375303268</v>
      </c>
      <c r="G24" s="25">
        <v>0.06791023025357039</v>
      </c>
    </row>
    <row r="25" spans="2:7" s="54" customFormat="1" ht="27" customHeight="1" thickBot="1">
      <c r="B25" s="9" t="s">
        <v>149</v>
      </c>
      <c r="C25" s="291">
        <v>2038744</v>
      </c>
      <c r="D25" s="286">
        <v>1</v>
      </c>
      <c r="E25" s="291">
        <v>2002759</v>
      </c>
      <c r="F25" s="286">
        <v>1</v>
      </c>
      <c r="G25" s="200">
        <v>-0.017650573097946577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C11:C12"/>
    <mergeCell ref="B11:B12"/>
    <mergeCell ref="B10:G10"/>
    <mergeCell ref="B3:G3"/>
    <mergeCell ref="B5:G5"/>
    <mergeCell ref="B7:G7"/>
    <mergeCell ref="D11:D12"/>
    <mergeCell ref="E11:E12"/>
    <mergeCell ref="F11:F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1:J19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6.00390625" style="0" customWidth="1"/>
    <col min="3" max="3" width="10.8515625" style="0" customWidth="1"/>
    <col min="4" max="4" width="17.28125" style="0" bestFit="1" customWidth="1"/>
    <col min="6" max="6" width="16.28125" style="0" bestFit="1" customWidth="1"/>
    <col min="7" max="7" width="12.8515625" style="0" customWidth="1"/>
    <col min="8" max="8" width="12.28125" style="0" customWidth="1"/>
    <col min="10" max="10" width="11.7109375" style="0" bestFit="1" customWidth="1"/>
  </cols>
  <sheetData>
    <row r="1" ht="15.75">
      <c r="C1" s="5"/>
    </row>
    <row r="3" spans="3:8" ht="20.25">
      <c r="C3" s="365" t="s">
        <v>100</v>
      </c>
      <c r="D3" s="365"/>
      <c r="E3" s="365"/>
      <c r="F3" s="365"/>
      <c r="G3" s="365"/>
      <c r="H3" s="365"/>
    </row>
    <row r="4" spans="3:10" ht="20.25">
      <c r="C4" s="63"/>
      <c r="D4" s="63"/>
      <c r="E4" s="63"/>
      <c r="F4" s="63"/>
      <c r="G4" s="63"/>
      <c r="H4" s="63"/>
      <c r="J4" s="256"/>
    </row>
    <row r="5" spans="3:10" ht="15.75">
      <c r="C5" s="368" t="s">
        <v>274</v>
      </c>
      <c r="D5" s="368"/>
      <c r="E5" s="368"/>
      <c r="F5" s="368"/>
      <c r="G5" s="368"/>
      <c r="H5" s="368"/>
      <c r="J5" s="256"/>
    </row>
    <row r="7" spans="3:8" ht="15">
      <c r="C7" s="369" t="s">
        <v>69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spans="3:7" ht="13.5" thickBot="1">
      <c r="C10" s="68"/>
      <c r="G10" s="68" t="s">
        <v>102</v>
      </c>
    </row>
    <row r="11" spans="1:10" ht="21" customHeight="1" thickBot="1">
      <c r="A11" s="55"/>
      <c r="C11" s="360" t="s">
        <v>5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  <c r="J11" s="135"/>
    </row>
    <row r="12" spans="1:10" ht="22.5" customHeight="1" thickBot="1">
      <c r="A12" s="55"/>
      <c r="C12" s="382"/>
      <c r="D12" s="367"/>
      <c r="E12" s="384"/>
      <c r="F12" s="367"/>
      <c r="G12" s="359"/>
      <c r="H12" s="157" t="s">
        <v>277</v>
      </c>
      <c r="J12" s="135"/>
    </row>
    <row r="13" spans="1:10" ht="30" customHeight="1">
      <c r="A13" s="55"/>
      <c r="C13" s="94" t="s">
        <v>259</v>
      </c>
      <c r="D13" s="304">
        <v>38898.79042359</v>
      </c>
      <c r="E13" s="309">
        <v>0.5389743544123087</v>
      </c>
      <c r="F13" s="304">
        <v>44207.03594437</v>
      </c>
      <c r="G13" s="310">
        <v>0.5852871005199696</v>
      </c>
      <c r="H13" s="25">
        <v>0.1364629969974809</v>
      </c>
      <c r="J13" s="135"/>
    </row>
    <row r="14" spans="3:10" ht="30" customHeight="1" thickBot="1">
      <c r="C14" s="134" t="s">
        <v>260</v>
      </c>
      <c r="D14" s="178">
        <v>33273.08585428</v>
      </c>
      <c r="E14" s="311">
        <v>0.46102564558769127</v>
      </c>
      <c r="F14" s="178">
        <v>31323.478746790002</v>
      </c>
      <c r="G14" s="310">
        <v>0.4147128994800305</v>
      </c>
      <c r="H14" s="25">
        <v>-0.05859411766099275</v>
      </c>
      <c r="J14" s="135"/>
    </row>
    <row r="15" spans="3:10" ht="30" customHeight="1" thickBot="1">
      <c r="C15" s="82" t="s">
        <v>2</v>
      </c>
      <c r="D15" s="284">
        <v>72171.87627787</v>
      </c>
      <c r="E15" s="312">
        <v>1</v>
      </c>
      <c r="F15" s="284">
        <v>75530.51469116</v>
      </c>
      <c r="G15" s="312">
        <v>1</v>
      </c>
      <c r="H15" s="200">
        <v>0.046536664785585664</v>
      </c>
      <c r="J15" s="135"/>
    </row>
    <row r="16" spans="1:10" ht="12.75">
      <c r="A16" s="55"/>
      <c r="C16" t="s">
        <v>287</v>
      </c>
      <c r="J16" s="135"/>
    </row>
    <row r="17" spans="1:10" ht="12.75">
      <c r="A17" s="55"/>
      <c r="C17" s="199" t="s">
        <v>349</v>
      </c>
      <c r="J17" s="135"/>
    </row>
    <row r="18" ht="12.75">
      <c r="C18" s="195" t="s">
        <v>270</v>
      </c>
    </row>
    <row r="19" spans="3:8" ht="26.25" customHeight="1">
      <c r="C19" s="364"/>
      <c r="D19" s="364"/>
      <c r="E19" s="364"/>
      <c r="F19" s="364"/>
      <c r="G19" s="364"/>
      <c r="H19" s="364"/>
    </row>
  </sheetData>
  <sheetProtection password="A5B6" sheet="1" objects="1" scenarios="1"/>
  <mergeCells count="9">
    <mergeCell ref="C3:H3"/>
    <mergeCell ref="C19:H19"/>
    <mergeCell ref="C5:H5"/>
    <mergeCell ref="C7:H7"/>
    <mergeCell ref="F11:F12"/>
    <mergeCell ref="G11:G12"/>
    <mergeCell ref="C11:C12"/>
    <mergeCell ref="D11:D12"/>
    <mergeCell ref="E11:E12"/>
  </mergeCells>
  <printOptions horizontalCentered="1"/>
  <pageMargins left="0.75" right="0.75" top="1.7322834645669292" bottom="0.984251968503937" header="0.5118110236220472" footer="0.5118110236220472"/>
  <pageSetup fitToHeight="1" fitToWidth="1" horizontalDpi="600" verticalDpi="600" orientation="portrait" paperSize="9" scale="99" r:id="rId2"/>
  <headerFooter alignWithMargins="0">
    <oddHeader>&amp;R&amp;"Arial,Bold"&amp;14QUADRO 2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lha37">
    <pageSetUpPr fitToPage="1"/>
  </sheetPr>
  <dimension ref="B3:G27"/>
  <sheetViews>
    <sheetView showGridLines="0" workbookViewId="0" topLeftCell="A1">
      <selection activeCell="B10" sqref="B10:G10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152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324">
        <v>360</v>
      </c>
      <c r="D13" s="289">
        <v>0.00031051373635141187</v>
      </c>
      <c r="E13" s="324">
        <v>436</v>
      </c>
      <c r="F13" s="319">
        <v>0.00036627636391740973</v>
      </c>
      <c r="G13" s="154">
        <v>0.2111111111111111</v>
      </c>
    </row>
    <row r="14" spans="2:7" ht="24.75" customHeight="1">
      <c r="B14" s="6" t="s">
        <v>278</v>
      </c>
      <c r="C14" s="287">
        <v>226</v>
      </c>
      <c r="D14" s="319">
        <v>0.0001949336233761641</v>
      </c>
      <c r="E14" s="287">
        <v>452</v>
      </c>
      <c r="F14" s="319">
        <v>0.0003797176983730945</v>
      </c>
      <c r="G14" s="25">
        <v>1</v>
      </c>
    </row>
    <row r="15" spans="2:7" ht="24.75" customHeight="1">
      <c r="B15" s="6" t="s">
        <v>279</v>
      </c>
      <c r="C15" s="287">
        <v>263797</v>
      </c>
      <c r="D15" s="289">
        <v>0.22753497807859274</v>
      </c>
      <c r="E15" s="287">
        <v>193925</v>
      </c>
      <c r="F15" s="289">
        <v>0.1629131740199167</v>
      </c>
      <c r="G15" s="25">
        <v>-0.26487033590222786</v>
      </c>
    </row>
    <row r="16" spans="2:7" ht="24.75" customHeight="1">
      <c r="B16" s="6" t="s">
        <v>280</v>
      </c>
      <c r="C16" s="287">
        <v>159796</v>
      </c>
      <c r="D16" s="289">
        <v>0.13783014726113946</v>
      </c>
      <c r="E16" s="287">
        <v>163141</v>
      </c>
      <c r="F16" s="289">
        <v>0.13705204652717923</v>
      </c>
      <c r="G16" s="25">
        <v>0.020932939497859772</v>
      </c>
    </row>
    <row r="17" spans="2:7" ht="24.75" customHeight="1">
      <c r="B17" s="6" t="s">
        <v>281</v>
      </c>
      <c r="C17" s="287">
        <v>216554</v>
      </c>
      <c r="D17" s="289">
        <v>0.18678608794956567</v>
      </c>
      <c r="E17" s="287">
        <v>224473</v>
      </c>
      <c r="F17" s="289">
        <v>0.18857604182943283</v>
      </c>
      <c r="G17" s="25">
        <v>0.03656824625728456</v>
      </c>
    </row>
    <row r="18" spans="2:7" ht="24.75" customHeight="1">
      <c r="B18" s="6" t="s">
        <v>282</v>
      </c>
      <c r="C18" s="287">
        <v>248487</v>
      </c>
      <c r="D18" s="289">
        <v>0.21432951890209243</v>
      </c>
      <c r="E18" s="287">
        <v>272423</v>
      </c>
      <c r="F18" s="289">
        <v>0.2288580410263131</v>
      </c>
      <c r="G18" s="25">
        <v>0.09632697082744772</v>
      </c>
    </row>
    <row r="19" spans="2:7" ht="24.75" customHeight="1">
      <c r="B19" s="6" t="s">
        <v>283</v>
      </c>
      <c r="C19" s="287">
        <v>78916</v>
      </c>
      <c r="D19" s="289">
        <v>0.0680680611608556</v>
      </c>
      <c r="E19" s="287">
        <v>92044</v>
      </c>
      <c r="F19" s="289">
        <v>0.0773246367899405</v>
      </c>
      <c r="G19" s="25">
        <v>0.16635409802828324</v>
      </c>
    </row>
    <row r="20" spans="2:7" ht="24.75" customHeight="1">
      <c r="B20" s="6" t="s">
        <v>284</v>
      </c>
      <c r="C20" s="287">
        <v>73240</v>
      </c>
      <c r="D20" s="289">
        <v>0.06317229458438167</v>
      </c>
      <c r="E20" s="287">
        <v>85401</v>
      </c>
      <c r="F20" s="289">
        <v>0.07174396274062089</v>
      </c>
      <c r="G20" s="25">
        <v>0.16604314582195523</v>
      </c>
    </row>
    <row r="21" spans="2:7" ht="24.75" customHeight="1">
      <c r="B21" s="6" t="s">
        <v>285</v>
      </c>
      <c r="C21" s="287">
        <v>50886</v>
      </c>
      <c r="D21" s="289">
        <v>0.04389111663327207</v>
      </c>
      <c r="E21" s="287">
        <v>65868</v>
      </c>
      <c r="F21" s="289">
        <v>0.05533461362044024</v>
      </c>
      <c r="G21" s="25">
        <v>0.29442282749675747</v>
      </c>
    </row>
    <row r="22" spans="2:7" ht="24.75" customHeight="1">
      <c r="B22" s="6" t="s">
        <v>286</v>
      </c>
      <c r="C22" s="287">
        <v>59652</v>
      </c>
      <c r="D22" s="289">
        <v>0.05145212611342894</v>
      </c>
      <c r="E22" s="287">
        <v>80091</v>
      </c>
      <c r="F22" s="289">
        <v>0.0672831198681405</v>
      </c>
      <c r="G22" s="25">
        <v>0.34263729631864814</v>
      </c>
    </row>
    <row r="23" spans="2:7" ht="24.75" customHeight="1">
      <c r="B23" s="6" t="s">
        <v>252</v>
      </c>
      <c r="C23" s="287">
        <v>7148</v>
      </c>
      <c r="D23" s="289">
        <v>0.006165422742888589</v>
      </c>
      <c r="E23" s="287">
        <v>11395</v>
      </c>
      <c r="F23" s="289">
        <v>0.00957275038265799</v>
      </c>
      <c r="G23" s="25">
        <v>0.5941522104085059</v>
      </c>
    </row>
    <row r="24" spans="2:7" ht="24.75" customHeight="1" thickBot="1">
      <c r="B24" s="6" t="s">
        <v>253</v>
      </c>
      <c r="C24" s="287">
        <v>307</v>
      </c>
      <c r="D24" s="289">
        <v>0.0002647992140552318</v>
      </c>
      <c r="E24" s="287">
        <v>709</v>
      </c>
      <c r="F24" s="289">
        <v>0.000595619133067531</v>
      </c>
      <c r="G24" s="25">
        <v>1.3094462540716612</v>
      </c>
    </row>
    <row r="25" spans="2:7" s="54" customFormat="1" ht="27" customHeight="1" thickBot="1">
      <c r="B25" s="9" t="s">
        <v>12</v>
      </c>
      <c r="C25" s="291">
        <v>1159369</v>
      </c>
      <c r="D25" s="286">
        <v>1</v>
      </c>
      <c r="E25" s="291">
        <v>1190358</v>
      </c>
      <c r="F25" s="286">
        <v>1</v>
      </c>
      <c r="G25" s="200">
        <v>0.02672919493276084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B3:G3"/>
    <mergeCell ref="B5:G5"/>
    <mergeCell ref="B7:G7"/>
    <mergeCell ref="D11:D12"/>
    <mergeCell ref="E11:E12"/>
    <mergeCell ref="F11:F12"/>
    <mergeCell ref="B11:B12"/>
    <mergeCell ref="B10:G10"/>
    <mergeCell ref="C11:C12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38&amp;"Arial,Regular"&amp;10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Folha38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152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7</v>
      </c>
      <c r="C7" s="369"/>
      <c r="D7" s="369"/>
      <c r="E7" s="369"/>
      <c r="F7" s="369"/>
      <c r="G7" s="369"/>
    </row>
    <row r="9" spans="5:7" ht="17.25" customHeight="1" thickBot="1">
      <c r="E9" s="395"/>
      <c r="F9" s="395"/>
      <c r="G9" s="395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1463</v>
      </c>
      <c r="D13" s="317">
        <v>0.001663681592039801</v>
      </c>
      <c r="E13" s="287">
        <v>1760</v>
      </c>
      <c r="F13" s="317">
        <v>0.002166417815832329</v>
      </c>
      <c r="G13" s="25">
        <v>0.20300751879699247</v>
      </c>
    </row>
    <row r="14" spans="2:7" ht="24.75" customHeight="1">
      <c r="B14" s="6" t="s">
        <v>278</v>
      </c>
      <c r="C14" s="287">
        <v>59731</v>
      </c>
      <c r="D14" s="319">
        <v>0.06792437810945273</v>
      </c>
      <c r="E14" s="287">
        <v>55875</v>
      </c>
      <c r="F14" s="289">
        <v>0.06877761105660875</v>
      </c>
      <c r="G14" s="25">
        <v>-0.06455609315096014</v>
      </c>
    </row>
    <row r="15" spans="2:7" ht="24.75" customHeight="1">
      <c r="B15" s="6" t="s">
        <v>279</v>
      </c>
      <c r="C15" s="287">
        <v>91330</v>
      </c>
      <c r="D15" s="289">
        <v>0.10385785358919687</v>
      </c>
      <c r="E15" s="287">
        <v>82002</v>
      </c>
      <c r="F15" s="289">
        <v>0.10093783734879697</v>
      </c>
      <c r="G15" s="25">
        <v>-0.10213511442023432</v>
      </c>
    </row>
    <row r="16" spans="2:7" ht="24.75" customHeight="1">
      <c r="B16" s="6" t="s">
        <v>280</v>
      </c>
      <c r="C16" s="287">
        <v>75428</v>
      </c>
      <c r="D16" s="289">
        <v>0.08577455579246623</v>
      </c>
      <c r="E16" s="287">
        <v>69053</v>
      </c>
      <c r="F16" s="289">
        <v>0.0849986644526533</v>
      </c>
      <c r="G16" s="25">
        <v>-0.08451768574004348</v>
      </c>
    </row>
    <row r="17" spans="2:7" ht="24.75" customHeight="1">
      <c r="B17" s="6" t="s">
        <v>281</v>
      </c>
      <c r="C17" s="287">
        <v>119687</v>
      </c>
      <c r="D17" s="289">
        <v>0.13610461975835111</v>
      </c>
      <c r="E17" s="287">
        <v>108892</v>
      </c>
      <c r="F17" s="289">
        <v>0.13403725500091704</v>
      </c>
      <c r="G17" s="25">
        <v>-0.0901935882760868</v>
      </c>
    </row>
    <row r="18" spans="2:7" ht="24.75" customHeight="1">
      <c r="B18" s="6" t="s">
        <v>282</v>
      </c>
      <c r="C18" s="287">
        <v>161265</v>
      </c>
      <c r="D18" s="289">
        <v>0.1833859275053305</v>
      </c>
      <c r="E18" s="287">
        <v>149596</v>
      </c>
      <c r="F18" s="289">
        <v>0.18414059066889382</v>
      </c>
      <c r="G18" s="25">
        <v>-0.07235916038818094</v>
      </c>
    </row>
    <row r="19" spans="2:7" ht="24.75" customHeight="1">
      <c r="B19" s="6" t="s">
        <v>283</v>
      </c>
      <c r="C19" s="287">
        <v>67739</v>
      </c>
      <c r="D19" s="289">
        <v>0.07703084577114427</v>
      </c>
      <c r="E19" s="287">
        <v>63357</v>
      </c>
      <c r="F19" s="289">
        <v>0.07798734861232322</v>
      </c>
      <c r="G19" s="25">
        <v>-0.064689469877028</v>
      </c>
    </row>
    <row r="20" spans="2:7" ht="24.75" customHeight="1">
      <c r="B20" s="6" t="s">
        <v>284</v>
      </c>
      <c r="C20" s="287">
        <v>76126</v>
      </c>
      <c r="D20" s="289">
        <v>0.0865683013503909</v>
      </c>
      <c r="E20" s="287">
        <v>70809</v>
      </c>
      <c r="F20" s="289">
        <v>0.08716015859163147</v>
      </c>
      <c r="G20" s="25">
        <v>-0.0698447311036965</v>
      </c>
    </row>
    <row r="21" spans="2:7" ht="24.75" customHeight="1">
      <c r="B21" s="6" t="s">
        <v>285</v>
      </c>
      <c r="C21" s="287">
        <v>70505</v>
      </c>
      <c r="D21" s="289">
        <v>0.08017626154939587</v>
      </c>
      <c r="E21" s="287">
        <v>65534</v>
      </c>
      <c r="F21" s="289">
        <v>0.08066705974020219</v>
      </c>
      <c r="G21" s="25">
        <v>-0.07050563789802142</v>
      </c>
    </row>
    <row r="22" spans="2:7" ht="24.75" customHeight="1">
      <c r="B22" s="6" t="s">
        <v>286</v>
      </c>
      <c r="C22" s="287">
        <v>122547</v>
      </c>
      <c r="D22" s="289">
        <v>0.13935692963752666</v>
      </c>
      <c r="E22" s="287">
        <v>113691</v>
      </c>
      <c r="F22" s="289">
        <v>0.13994443630670075</v>
      </c>
      <c r="G22" s="25">
        <v>-0.07226615094616759</v>
      </c>
    </row>
    <row r="23" spans="2:7" ht="24.75" customHeight="1">
      <c r="B23" s="6" t="s">
        <v>252</v>
      </c>
      <c r="C23" s="287">
        <v>30430</v>
      </c>
      <c r="D23" s="289">
        <v>0.03460412224591329</v>
      </c>
      <c r="E23" s="287">
        <v>28877</v>
      </c>
      <c r="F23" s="289">
        <v>0.03554525412942623</v>
      </c>
      <c r="G23" s="25">
        <v>-0.05103516266841932</v>
      </c>
    </row>
    <row r="24" spans="2:7" ht="24.75" customHeight="1" thickBot="1">
      <c r="B24" s="6" t="s">
        <v>253</v>
      </c>
      <c r="C24" s="287">
        <v>3124</v>
      </c>
      <c r="D24" s="289">
        <v>0.0035525230987917553</v>
      </c>
      <c r="E24" s="287">
        <v>2955</v>
      </c>
      <c r="F24" s="289">
        <v>0.003637366276013939</v>
      </c>
      <c r="G24" s="25">
        <v>-0.05409731113956466</v>
      </c>
    </row>
    <row r="25" spans="2:7" s="54" customFormat="1" ht="27" customHeight="1" thickBot="1">
      <c r="B25" s="9" t="s">
        <v>55</v>
      </c>
      <c r="C25" s="291">
        <v>879375</v>
      </c>
      <c r="D25" s="286">
        <v>1</v>
      </c>
      <c r="E25" s="291">
        <v>812401</v>
      </c>
      <c r="F25" s="286">
        <v>1</v>
      </c>
      <c r="G25" s="200">
        <v>-0.07616090973702914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C11:C12"/>
    <mergeCell ref="B3:G3"/>
    <mergeCell ref="B5:G5"/>
    <mergeCell ref="B7:G7"/>
    <mergeCell ref="D11:D12"/>
    <mergeCell ref="E11:E12"/>
    <mergeCell ref="F11:F12"/>
    <mergeCell ref="B11:B12"/>
    <mergeCell ref="B10:G10"/>
    <mergeCell ref="E9:G9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39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Folha42">
    <pageSetUpPr fitToPage="1"/>
  </sheetPr>
  <dimension ref="B3:N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133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6.25" customHeight="1" thickBot="1">
      <c r="E9" s="396" t="s">
        <v>104</v>
      </c>
      <c r="F9" s="396"/>
      <c r="G9" s="396"/>
    </row>
    <row r="10" spans="2:7" ht="27" customHeight="1" thickBot="1">
      <c r="B10" s="387" t="s">
        <v>96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14" ht="24.75" customHeight="1">
      <c r="B13" s="174">
        <v>0</v>
      </c>
      <c r="C13" s="318">
        <v>16.163590359999997</v>
      </c>
      <c r="D13" s="317">
        <v>0.00217523099967377</v>
      </c>
      <c r="E13" s="318">
        <v>16</v>
      </c>
      <c r="F13" s="317">
        <v>0.0020860495436766623</v>
      </c>
      <c r="G13" s="25">
        <v>-0.01012091721928525</v>
      </c>
      <c r="M13" s="118"/>
      <c r="N13" s="118"/>
    </row>
    <row r="14" spans="2:14" ht="24.75" customHeight="1">
      <c r="B14" s="6" t="s">
        <v>278</v>
      </c>
      <c r="C14" s="320">
        <v>11.54199815</v>
      </c>
      <c r="D14" s="319">
        <v>0.0015532757026674184</v>
      </c>
      <c r="E14" s="320">
        <v>10</v>
      </c>
      <c r="F14" s="319">
        <v>0.001303780964797914</v>
      </c>
      <c r="G14" s="25">
        <v>-0.13359889076052223</v>
      </c>
      <c r="M14" s="118"/>
      <c r="N14" s="118"/>
    </row>
    <row r="15" spans="2:14" ht="24.75" customHeight="1">
      <c r="B15" s="6" t="s">
        <v>279</v>
      </c>
      <c r="C15" s="201">
        <v>73.87430096</v>
      </c>
      <c r="D15" s="289">
        <v>0.009941706387529472</v>
      </c>
      <c r="E15" s="201">
        <v>63</v>
      </c>
      <c r="F15" s="289">
        <v>0.008213820078226857</v>
      </c>
      <c r="G15" s="25">
        <v>-0.14720005223315752</v>
      </c>
      <c r="M15" s="118"/>
      <c r="N15" s="118"/>
    </row>
    <row r="16" spans="2:14" ht="24.75" customHeight="1">
      <c r="B16" s="6" t="s">
        <v>280</v>
      </c>
      <c r="C16" s="20">
        <v>117.26781241</v>
      </c>
      <c r="D16" s="289">
        <v>0.015781430680736487</v>
      </c>
      <c r="E16" s="20">
        <v>108</v>
      </c>
      <c r="F16" s="289">
        <v>0.014080834419817471</v>
      </c>
      <c r="G16" s="25">
        <v>-0.07903116993090332</v>
      </c>
      <c r="M16" s="118"/>
      <c r="N16" s="118"/>
    </row>
    <row r="17" spans="2:14" ht="24.75" customHeight="1">
      <c r="B17" s="6" t="s">
        <v>281</v>
      </c>
      <c r="C17" s="20">
        <v>284.48037177000003</v>
      </c>
      <c r="D17" s="289">
        <v>0.03828422458689575</v>
      </c>
      <c r="E17" s="20">
        <v>272</v>
      </c>
      <c r="F17" s="289">
        <v>0.03546284224250326</v>
      </c>
      <c r="G17" s="25">
        <v>-0.043870765818916704</v>
      </c>
      <c r="M17" s="118"/>
      <c r="N17" s="118"/>
    </row>
    <row r="18" spans="2:14" ht="24.75" customHeight="1">
      <c r="B18" s="6" t="s">
        <v>282</v>
      </c>
      <c r="C18" s="20">
        <v>665.63206717</v>
      </c>
      <c r="D18" s="289">
        <v>0.08957808720940127</v>
      </c>
      <c r="E18" s="20">
        <v>657</v>
      </c>
      <c r="F18" s="289">
        <v>0.08565840938722295</v>
      </c>
      <c r="G18" s="25">
        <v>-0.012968226135348477</v>
      </c>
      <c r="M18" s="118"/>
      <c r="N18" s="118"/>
    </row>
    <row r="19" spans="2:14" ht="24.75" customHeight="1">
      <c r="B19" s="6" t="s">
        <v>283</v>
      </c>
      <c r="C19" s="20">
        <v>440.41550062</v>
      </c>
      <c r="D19" s="289">
        <v>0.059269347239598494</v>
      </c>
      <c r="E19" s="20">
        <v>445</v>
      </c>
      <c r="F19" s="289">
        <v>0.058018252933507174</v>
      </c>
      <c r="G19" s="25">
        <v>0.010409486890325453</v>
      </c>
      <c r="M19" s="118"/>
      <c r="N19" s="118"/>
    </row>
    <row r="20" spans="2:14" ht="24.75" customHeight="1">
      <c r="B20" s="6" t="s">
        <v>284</v>
      </c>
      <c r="C20" s="20">
        <v>667.6952310500001</v>
      </c>
      <c r="D20" s="289">
        <v>0.08985573950874991</v>
      </c>
      <c r="E20" s="20">
        <v>665</v>
      </c>
      <c r="F20" s="289">
        <v>0.08670143415906127</v>
      </c>
      <c r="G20" s="25">
        <v>-0.004036618691677077</v>
      </c>
      <c r="M20" s="118"/>
      <c r="N20" s="118"/>
    </row>
    <row r="21" spans="2:14" ht="24.75" customHeight="1">
      <c r="B21" s="6" t="s">
        <v>285</v>
      </c>
      <c r="C21" s="20">
        <v>796.3626976099999</v>
      </c>
      <c r="D21" s="289">
        <v>0.10717128980897417</v>
      </c>
      <c r="E21" s="20">
        <v>841</v>
      </c>
      <c r="F21" s="289">
        <v>0.10964797913950457</v>
      </c>
      <c r="G21" s="25">
        <v>0.05605147318422006</v>
      </c>
      <c r="M21" s="118"/>
      <c r="N21" s="118"/>
    </row>
    <row r="22" spans="2:14" ht="24.75" customHeight="1">
      <c r="B22" s="6" t="s">
        <v>286</v>
      </c>
      <c r="C22" s="20">
        <v>2408.49627272</v>
      </c>
      <c r="D22" s="289">
        <v>0.3241257442396156</v>
      </c>
      <c r="E22" s="20">
        <v>2518</v>
      </c>
      <c r="F22" s="289">
        <v>0.32829204693611475</v>
      </c>
      <c r="G22" s="25">
        <v>0.045465599644185284</v>
      </c>
      <c r="M22" s="118"/>
      <c r="N22" s="118"/>
    </row>
    <row r="23" spans="2:14" ht="24.75" customHeight="1">
      <c r="B23" s="6" t="s">
        <v>252</v>
      </c>
      <c r="C23" s="20">
        <v>1397.69402408</v>
      </c>
      <c r="D23" s="289">
        <v>0.18809604187702228</v>
      </c>
      <c r="E23" s="20">
        <v>1493</v>
      </c>
      <c r="F23" s="289">
        <v>0.19465449804432855</v>
      </c>
      <c r="G23" s="25">
        <v>0.06818801130865033</v>
      </c>
      <c r="M23" s="118"/>
      <c r="N23" s="118"/>
    </row>
    <row r="24" spans="2:14" ht="24.75" customHeight="1" thickBot="1">
      <c r="B24" s="6" t="s">
        <v>253</v>
      </c>
      <c r="C24" s="20">
        <v>551.12273538</v>
      </c>
      <c r="D24" s="289">
        <v>0.07416788175913538</v>
      </c>
      <c r="E24" s="20">
        <v>582</v>
      </c>
      <c r="F24" s="289">
        <v>0.0758800521512386</v>
      </c>
      <c r="G24" s="25">
        <v>0.056026112946892095</v>
      </c>
      <c r="M24" s="118"/>
      <c r="N24" s="118"/>
    </row>
    <row r="25" spans="2:7" s="54" customFormat="1" ht="27" customHeight="1" thickBot="1">
      <c r="B25" s="9" t="s">
        <v>149</v>
      </c>
      <c r="C25" s="291">
        <v>7430.74660228</v>
      </c>
      <c r="D25" s="286">
        <v>1</v>
      </c>
      <c r="E25" s="291">
        <v>7671</v>
      </c>
      <c r="F25" s="286">
        <v>1</v>
      </c>
      <c r="G25" s="200">
        <v>0.032197760269013775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E9:G9"/>
    <mergeCell ref="C11:C12"/>
    <mergeCell ref="B3:G3"/>
    <mergeCell ref="B5:G5"/>
    <mergeCell ref="B7:G7"/>
    <mergeCell ref="D11:D12"/>
    <mergeCell ref="E11:E12"/>
    <mergeCell ref="F11:F12"/>
    <mergeCell ref="B10:G10"/>
    <mergeCell ref="B11:B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&amp;L&amp;"Arial,Bold"&amp;14
&amp;R&amp;"Arial,Bold"&amp;14QUADRO 40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Folha40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245</v>
      </c>
      <c r="C5" s="368"/>
      <c r="D5" s="368"/>
      <c r="E5" s="368"/>
      <c r="F5" s="368"/>
      <c r="G5" s="368"/>
    </row>
    <row r="6" spans="2:7" ht="18.75" customHeight="1">
      <c r="B6" s="368" t="s">
        <v>246</v>
      </c>
      <c r="C6" s="368"/>
      <c r="D6" s="368"/>
      <c r="E6" s="368"/>
      <c r="F6" s="368"/>
      <c r="G6" s="368"/>
    </row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30.75" customHeight="1" thickBot="1">
      <c r="E9" s="396" t="s">
        <v>104</v>
      </c>
      <c r="F9" s="396"/>
      <c r="G9" s="396"/>
    </row>
    <row r="10" spans="2:7" ht="27" customHeight="1" thickBot="1">
      <c r="B10" s="387" t="s">
        <v>58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13.815477609999999</v>
      </c>
      <c r="D13" s="317">
        <v>0.005239261313519105</v>
      </c>
      <c r="E13" s="287">
        <v>13</v>
      </c>
      <c r="F13" s="317">
        <v>0.003980404164115126</v>
      </c>
      <c r="G13" s="25">
        <v>-0.059026378459021554</v>
      </c>
    </row>
    <row r="14" spans="2:7" ht="24.75" customHeight="1">
      <c r="B14" s="6" t="s">
        <v>278</v>
      </c>
      <c r="C14" s="287">
        <v>0.55797522</v>
      </c>
      <c r="D14" s="319">
        <v>0.0002116016591371619</v>
      </c>
      <c r="E14" s="287">
        <v>1</v>
      </c>
      <c r="F14" s="319">
        <v>0.0003061849357011635</v>
      </c>
      <c r="G14" s="25">
        <v>0.7921942841834446</v>
      </c>
    </row>
    <row r="15" spans="2:7" ht="24.75" customHeight="1">
      <c r="B15" s="6" t="s">
        <v>279</v>
      </c>
      <c r="C15" s="287">
        <v>43.78833435</v>
      </c>
      <c r="D15" s="289">
        <v>0.016605906261057218</v>
      </c>
      <c r="E15" s="287">
        <v>37</v>
      </c>
      <c r="F15" s="289">
        <v>0.01132884262094305</v>
      </c>
      <c r="G15" s="25">
        <v>-0.15502609201210688</v>
      </c>
    </row>
    <row r="16" spans="2:7" ht="24.75" customHeight="1">
      <c r="B16" s="6" t="s">
        <v>280</v>
      </c>
      <c r="C16" s="287">
        <v>75.17609104</v>
      </c>
      <c r="D16" s="289">
        <v>0.028509125533406898</v>
      </c>
      <c r="E16" s="287">
        <v>72</v>
      </c>
      <c r="F16" s="289">
        <v>0.02204531537048377</v>
      </c>
      <c r="G16" s="25">
        <v>-0.042248685666697615</v>
      </c>
    </row>
    <row r="17" spans="2:7" ht="24.75" customHeight="1">
      <c r="B17" s="6" t="s">
        <v>281</v>
      </c>
      <c r="C17" s="287">
        <v>176.32614307</v>
      </c>
      <c r="D17" s="289">
        <v>0.06686838964437987</v>
      </c>
      <c r="E17" s="287">
        <v>177</v>
      </c>
      <c r="F17" s="289">
        <v>0.05419473361910594</v>
      </c>
      <c r="G17" s="25">
        <v>0.003821650710822183</v>
      </c>
    </row>
    <row r="18" spans="2:7" ht="24.75" customHeight="1">
      <c r="B18" s="6" t="s">
        <v>282</v>
      </c>
      <c r="C18" s="287">
        <v>381.04928491000004</v>
      </c>
      <c r="D18" s="289">
        <v>0.14450580959488687</v>
      </c>
      <c r="E18" s="287">
        <v>405</v>
      </c>
      <c r="F18" s="289">
        <v>0.12400489895897122</v>
      </c>
      <c r="G18" s="25">
        <v>0.06285463859525907</v>
      </c>
    </row>
    <row r="19" spans="2:7" ht="24.75" customHeight="1">
      <c r="B19" s="6" t="s">
        <v>283</v>
      </c>
      <c r="C19" s="287">
        <v>233.05754062</v>
      </c>
      <c r="D19" s="289">
        <v>0.08838271038204619</v>
      </c>
      <c r="E19" s="287">
        <v>260</v>
      </c>
      <c r="F19" s="289">
        <v>0.07960808328230251</v>
      </c>
      <c r="G19" s="25">
        <v>0.11560432375766655</v>
      </c>
    </row>
    <row r="20" spans="2:7" ht="24.75" customHeight="1">
      <c r="B20" s="6" t="s">
        <v>284</v>
      </c>
      <c r="C20" s="287">
        <v>330.89843062</v>
      </c>
      <c r="D20" s="289">
        <v>0.12548703672732106</v>
      </c>
      <c r="E20" s="287">
        <v>365</v>
      </c>
      <c r="F20" s="289">
        <v>0.11175750153092467</v>
      </c>
      <c r="G20" s="25">
        <v>0.10305751319552753</v>
      </c>
    </row>
    <row r="21" spans="2:7" ht="24.75" customHeight="1">
      <c r="B21" s="6" t="s">
        <v>285</v>
      </c>
      <c r="C21" s="287">
        <v>330.21085676999996</v>
      </c>
      <c r="D21" s="289">
        <v>0.12522628721332055</v>
      </c>
      <c r="E21" s="287">
        <v>419</v>
      </c>
      <c r="F21" s="289">
        <v>0.1282914880587875</v>
      </c>
      <c r="G21" s="25">
        <v>0.26888620228451143</v>
      </c>
    </row>
    <row r="22" spans="2:7" ht="24.75" customHeight="1">
      <c r="B22" s="6" t="s">
        <v>286</v>
      </c>
      <c r="C22" s="287">
        <v>755.54316376</v>
      </c>
      <c r="D22" s="289">
        <v>0.2865256041323061</v>
      </c>
      <c r="E22" s="287">
        <v>1007</v>
      </c>
      <c r="F22" s="289">
        <v>0.30832823025107164</v>
      </c>
      <c r="G22" s="25">
        <v>0.33281597703645677</v>
      </c>
    </row>
    <row r="23" spans="2:7" ht="24.75" customHeight="1">
      <c r="B23" s="6" t="s">
        <v>252</v>
      </c>
      <c r="C23" s="287">
        <v>251.48509787</v>
      </c>
      <c r="D23" s="289">
        <v>0.09537101657948814</v>
      </c>
      <c r="E23" s="287">
        <v>408</v>
      </c>
      <c r="F23" s="289">
        <v>0.12492345376607471</v>
      </c>
      <c r="G23" s="25">
        <v>0.622362531440758</v>
      </c>
    </row>
    <row r="24" spans="2:7" ht="24.75" customHeight="1" thickBot="1">
      <c r="B24" s="6" t="s">
        <v>253</v>
      </c>
      <c r="C24" s="287">
        <v>45.0048603</v>
      </c>
      <c r="D24" s="289">
        <v>0.017067250959130746</v>
      </c>
      <c r="E24" s="287">
        <v>102</v>
      </c>
      <c r="F24" s="289">
        <v>0.031230863441518677</v>
      </c>
      <c r="G24" s="25">
        <v>1.2664218779943643</v>
      </c>
    </row>
    <row r="25" spans="2:7" s="54" customFormat="1" ht="27" customHeight="1" thickBot="1">
      <c r="B25" s="9" t="s">
        <v>12</v>
      </c>
      <c r="C25" s="291">
        <v>2636.91325614</v>
      </c>
      <c r="D25" s="286">
        <v>1</v>
      </c>
      <c r="E25" s="291">
        <v>3267</v>
      </c>
      <c r="F25" s="286">
        <v>1</v>
      </c>
      <c r="G25" s="200">
        <v>0.23856937363987377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1">
    <mergeCell ref="B11:B12"/>
    <mergeCell ref="B10:G10"/>
    <mergeCell ref="C11:C12"/>
    <mergeCell ref="D11:D12"/>
    <mergeCell ref="E11:E12"/>
    <mergeCell ref="F11:F12"/>
    <mergeCell ref="E9:G9"/>
    <mergeCell ref="B6:G6"/>
    <mergeCell ref="B3:G3"/>
    <mergeCell ref="B5:G5"/>
    <mergeCell ref="B7:G7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41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Folha41">
    <pageSetUpPr fitToPage="1"/>
  </sheetPr>
  <dimension ref="B3:G27"/>
  <sheetViews>
    <sheetView showGridLines="0" workbookViewId="0" topLeftCell="A1">
      <selection activeCell="C11" sqref="C11:C12"/>
    </sheetView>
  </sheetViews>
  <sheetFormatPr defaultColWidth="9.140625" defaultRowHeight="12.75"/>
  <cols>
    <col min="1" max="1" width="10.57421875" style="0" customWidth="1"/>
    <col min="2" max="2" width="28.7109375" style="0" customWidth="1"/>
    <col min="3" max="3" width="12.7109375" style="0" customWidth="1"/>
    <col min="4" max="4" width="9.7109375" style="0" customWidth="1"/>
    <col min="5" max="5" width="12.7109375" style="0" customWidth="1"/>
    <col min="6" max="6" width="9.7109375" style="0" customWidth="1"/>
    <col min="7" max="7" width="11.7109375" style="0" customWidth="1"/>
    <col min="9" max="9" width="12.42187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133</v>
      </c>
      <c r="C5" s="368"/>
      <c r="D5" s="368"/>
      <c r="E5" s="368"/>
      <c r="F5" s="368"/>
      <c r="G5" s="368"/>
    </row>
    <row r="6" ht="18.75" customHeight="1"/>
    <row r="7" spans="2:7" ht="25.5" customHeight="1">
      <c r="B7" s="369" t="s">
        <v>69</v>
      </c>
      <c r="C7" s="369"/>
      <c r="D7" s="369"/>
      <c r="E7" s="369"/>
      <c r="F7" s="369"/>
      <c r="G7" s="369"/>
    </row>
    <row r="9" spans="5:7" ht="29.25" customHeight="1" thickBot="1">
      <c r="E9" s="396" t="s">
        <v>104</v>
      </c>
      <c r="F9" s="396"/>
      <c r="G9" s="396"/>
    </row>
    <row r="10" spans="2:7" ht="27" customHeight="1" thickBot="1">
      <c r="B10" s="387" t="s">
        <v>59</v>
      </c>
      <c r="C10" s="388"/>
      <c r="D10" s="388"/>
      <c r="E10" s="388"/>
      <c r="F10" s="388"/>
      <c r="G10" s="389"/>
    </row>
    <row r="11" spans="2:7" ht="24.75" customHeight="1" thickBot="1">
      <c r="B11" s="366" t="s">
        <v>244</v>
      </c>
      <c r="C11" s="366">
        <v>2005</v>
      </c>
      <c r="D11" s="383" t="s">
        <v>3</v>
      </c>
      <c r="E11" s="366">
        <v>2006</v>
      </c>
      <c r="F11" s="370" t="s">
        <v>3</v>
      </c>
      <c r="G11" s="188" t="s">
        <v>4</v>
      </c>
    </row>
    <row r="12" spans="2:7" ht="24.75" customHeight="1" thickBot="1">
      <c r="B12" s="367"/>
      <c r="C12" s="367"/>
      <c r="D12" s="384"/>
      <c r="E12" s="367"/>
      <c r="F12" s="359"/>
      <c r="G12" s="157" t="s">
        <v>277</v>
      </c>
    </row>
    <row r="13" spans="2:7" ht="24.75" customHeight="1">
      <c r="B13" s="174">
        <v>0</v>
      </c>
      <c r="C13" s="287">
        <v>2.34811275</v>
      </c>
      <c r="D13" s="317">
        <v>0.0004898194368585431</v>
      </c>
      <c r="E13" s="287">
        <v>3</v>
      </c>
      <c r="F13" s="317">
        <v>0.0006811989100817438</v>
      </c>
      <c r="G13" s="25">
        <v>0.27762178370693663</v>
      </c>
    </row>
    <row r="14" spans="2:7" ht="24.75" customHeight="1">
      <c r="B14" s="6" t="s">
        <v>278</v>
      </c>
      <c r="C14" s="287">
        <v>10.98402293</v>
      </c>
      <c r="D14" s="319">
        <v>0.002291281764904145</v>
      </c>
      <c r="E14" s="287">
        <v>9</v>
      </c>
      <c r="F14" s="319">
        <v>0.0020435967302452314</v>
      </c>
      <c r="G14" s="25">
        <v>-0.18062807612875223</v>
      </c>
    </row>
    <row r="15" spans="2:7" ht="24.75" customHeight="1">
      <c r="B15" s="6" t="s">
        <v>279</v>
      </c>
      <c r="C15" s="287">
        <v>30.08596661</v>
      </c>
      <c r="D15" s="289">
        <v>0.006275972575105319</v>
      </c>
      <c r="E15" s="287">
        <v>26</v>
      </c>
      <c r="F15" s="289">
        <v>0.005903723887375113</v>
      </c>
      <c r="G15" s="25">
        <v>-0.1358097169675746</v>
      </c>
    </row>
    <row r="16" spans="2:7" ht="24.75" customHeight="1">
      <c r="B16" s="6" t="s">
        <v>280</v>
      </c>
      <c r="C16" s="287">
        <v>42.091721369999995</v>
      </c>
      <c r="D16" s="289">
        <v>0.008780388956135135</v>
      </c>
      <c r="E16" s="287">
        <v>36</v>
      </c>
      <c r="F16" s="289">
        <v>0.008174386920980926</v>
      </c>
      <c r="G16" s="25">
        <v>-0.1447249286017973</v>
      </c>
    </row>
    <row r="17" spans="2:7" ht="24.75" customHeight="1">
      <c r="B17" s="6" t="s">
        <v>281</v>
      </c>
      <c r="C17" s="287">
        <v>108.1542287</v>
      </c>
      <c r="D17" s="289">
        <v>0.02256111568565184</v>
      </c>
      <c r="E17" s="287">
        <v>95</v>
      </c>
      <c r="F17" s="289">
        <v>0.021571298819255222</v>
      </c>
      <c r="G17" s="25">
        <v>-0.12162472848368622</v>
      </c>
    </row>
    <row r="18" spans="2:7" ht="24.75" customHeight="1">
      <c r="B18" s="6" t="s">
        <v>282</v>
      </c>
      <c r="C18" s="287">
        <v>284.58278226</v>
      </c>
      <c r="D18" s="289">
        <v>0.05936434617384986</v>
      </c>
      <c r="E18" s="287">
        <v>252</v>
      </c>
      <c r="F18" s="289">
        <v>0.05722070844686648</v>
      </c>
      <c r="G18" s="25">
        <v>-0.11449316083441677</v>
      </c>
    </row>
    <row r="19" spans="2:7" ht="24.75" customHeight="1">
      <c r="B19" s="6" t="s">
        <v>283</v>
      </c>
      <c r="C19" s="287">
        <v>207.35796</v>
      </c>
      <c r="D19" s="289">
        <v>0.043255145731539636</v>
      </c>
      <c r="E19" s="287">
        <v>185</v>
      </c>
      <c r="F19" s="289">
        <v>0.04200726612170754</v>
      </c>
      <c r="G19" s="25">
        <v>-0.10782301291930145</v>
      </c>
    </row>
    <row r="20" spans="2:7" ht="24.75" customHeight="1">
      <c r="B20" s="6" t="s">
        <v>284</v>
      </c>
      <c r="C20" s="287">
        <v>336.79680043</v>
      </c>
      <c r="D20" s="289">
        <v>0.0702562596801971</v>
      </c>
      <c r="E20" s="287">
        <v>300</v>
      </c>
      <c r="F20" s="289">
        <v>0.0681198910081744</v>
      </c>
      <c r="G20" s="25">
        <v>-0.10925519596094821</v>
      </c>
    </row>
    <row r="21" spans="2:7" ht="24.75" customHeight="1">
      <c r="B21" s="6" t="s">
        <v>285</v>
      </c>
      <c r="C21" s="287">
        <v>466.15184084</v>
      </c>
      <c r="D21" s="289">
        <v>0.09723989283343486</v>
      </c>
      <c r="E21" s="287">
        <v>422</v>
      </c>
      <c r="F21" s="289">
        <v>0.0958219800181653</v>
      </c>
      <c r="G21" s="25">
        <v>-0.09471557756897173</v>
      </c>
    </row>
    <row r="22" spans="2:7" ht="24.75" customHeight="1">
      <c r="B22" s="6" t="s">
        <v>286</v>
      </c>
      <c r="C22" s="287">
        <v>1652.95310896</v>
      </c>
      <c r="D22" s="289">
        <v>0.34480821288686636</v>
      </c>
      <c r="E22" s="287">
        <v>1511</v>
      </c>
      <c r="F22" s="289">
        <v>0.3430971843778383</v>
      </c>
      <c r="G22" s="25">
        <v>-0.08587848511281342</v>
      </c>
    </row>
    <row r="23" spans="2:7" ht="24.75" customHeight="1">
      <c r="B23" s="6" t="s">
        <v>252</v>
      </c>
      <c r="C23" s="287">
        <v>1146.20892621</v>
      </c>
      <c r="D23" s="289">
        <v>0.23910070364313538</v>
      </c>
      <c r="E23" s="287">
        <v>1085</v>
      </c>
      <c r="F23" s="289">
        <v>0.2463669391462307</v>
      </c>
      <c r="G23" s="25">
        <v>-0.053401194852312484</v>
      </c>
    </row>
    <row r="24" spans="2:7" ht="24.75" customHeight="1" thickBot="1">
      <c r="B24" s="6" t="s">
        <v>253</v>
      </c>
      <c r="C24" s="287">
        <v>506.11787508</v>
      </c>
      <c r="D24" s="289">
        <v>0.10557686063232187</v>
      </c>
      <c r="E24" s="287">
        <v>480</v>
      </c>
      <c r="F24" s="289">
        <v>0.10899182561307902</v>
      </c>
      <c r="G24" s="25">
        <v>-0.05160433244107735</v>
      </c>
    </row>
    <row r="25" spans="2:7" s="54" customFormat="1" ht="27" customHeight="1" thickBot="1">
      <c r="B25" s="9" t="s">
        <v>55</v>
      </c>
      <c r="C25" s="291">
        <v>4793.83334614</v>
      </c>
      <c r="D25" s="286">
        <v>1</v>
      </c>
      <c r="E25" s="291">
        <v>4404</v>
      </c>
      <c r="F25" s="286">
        <v>1</v>
      </c>
      <c r="G25" s="200">
        <v>-0.08131975352332473</v>
      </c>
    </row>
    <row r="26" spans="2:7" ht="12.75">
      <c r="B26" t="s">
        <v>287</v>
      </c>
      <c r="C26" s="14"/>
      <c r="D26" s="29"/>
      <c r="E26" s="14"/>
      <c r="F26" s="29"/>
      <c r="G26" s="30"/>
    </row>
    <row r="27" spans="2:7" s="17" customFormat="1" ht="12.75">
      <c r="B27" s="199" t="s">
        <v>349</v>
      </c>
      <c r="C27" s="14"/>
      <c r="D27" s="29"/>
      <c r="E27" s="14"/>
      <c r="F27" s="29"/>
      <c r="G27" s="30"/>
    </row>
  </sheetData>
  <sheetProtection password="A5B6" sheet="1" objects="1" scenarios="1"/>
  <mergeCells count="10">
    <mergeCell ref="E9:G9"/>
    <mergeCell ref="B10:G10"/>
    <mergeCell ref="B11:B12"/>
    <mergeCell ref="B3:G3"/>
    <mergeCell ref="B5:G5"/>
    <mergeCell ref="B7:G7"/>
    <mergeCell ref="D11:D12"/>
    <mergeCell ref="E11:E12"/>
    <mergeCell ref="F11:F12"/>
    <mergeCell ref="C11:C12"/>
  </mergeCells>
  <printOptions horizontalCentered="1"/>
  <pageMargins left="0.5" right="0.5" top="1.25" bottom="0.5" header="0.5" footer="0.5"/>
  <pageSetup fitToHeight="1" fitToWidth="1" horizontalDpi="600" verticalDpi="600" orientation="portrait" paperSize="9" r:id="rId1"/>
  <headerFooter alignWithMargins="0">
    <oddHeader>&amp;R&amp;"Arial,Bold"&amp;14QUADRO 42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Folha48">
    <pageSetUpPr fitToPage="1"/>
  </sheetPr>
  <dimension ref="B1:E30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1.140625" style="0" customWidth="1"/>
    <col min="2" max="2" width="37.57421875" style="0" bestFit="1" customWidth="1"/>
    <col min="3" max="3" width="17.00390625" style="0" customWidth="1"/>
    <col min="4" max="4" width="14.7109375" style="0" customWidth="1"/>
    <col min="5" max="5" width="15.8515625" style="0" customWidth="1"/>
    <col min="6" max="6" width="33.8515625" style="0" bestFit="1" customWidth="1"/>
    <col min="7" max="7" width="11.00390625" style="0" bestFit="1" customWidth="1"/>
  </cols>
  <sheetData>
    <row r="1" spans="2:5" ht="20.25">
      <c r="B1" s="365" t="s">
        <v>100</v>
      </c>
      <c r="C1" s="365"/>
      <c r="D1" s="365"/>
      <c r="E1" s="365"/>
    </row>
    <row r="3" spans="2:5" ht="15.75">
      <c r="B3" s="398" t="s">
        <v>121</v>
      </c>
      <c r="C3" s="398"/>
      <c r="D3" s="398"/>
      <c r="E3" s="398"/>
    </row>
    <row r="4" spans="2:5" ht="15.75">
      <c r="B4" s="67"/>
      <c r="C4" s="67"/>
      <c r="D4" s="67"/>
      <c r="E4" s="67"/>
    </row>
    <row r="5" spans="2:5" ht="15.75">
      <c r="B5" s="397" t="s">
        <v>7</v>
      </c>
      <c r="C5" s="397"/>
      <c r="D5" s="397"/>
      <c r="E5" s="397"/>
    </row>
    <row r="6" spans="2:5" ht="15.75">
      <c r="B6" s="75"/>
      <c r="C6" s="75"/>
      <c r="D6" s="75"/>
      <c r="E6" s="75"/>
    </row>
    <row r="7" spans="2:5" ht="15.75">
      <c r="B7" s="75"/>
      <c r="C7" s="75"/>
      <c r="D7" s="75"/>
      <c r="E7" s="75"/>
    </row>
    <row r="8" spans="2:5" ht="13.5" thickBot="1">
      <c r="B8" s="73"/>
      <c r="C8" s="36"/>
      <c r="D8" s="36"/>
      <c r="E8" s="36"/>
    </row>
    <row r="9" spans="2:5" ht="19.5" customHeight="1" thickBot="1">
      <c r="B9" s="399"/>
      <c r="C9" s="401">
        <v>2005</v>
      </c>
      <c r="D9" s="401">
        <v>2006</v>
      </c>
      <c r="E9" s="188" t="s">
        <v>4</v>
      </c>
    </row>
    <row r="10" spans="2:5" ht="24" customHeight="1" thickBot="1">
      <c r="B10" s="400"/>
      <c r="C10" s="400"/>
      <c r="D10" s="400"/>
      <c r="E10" s="157" t="s">
        <v>277</v>
      </c>
    </row>
    <row r="11" spans="2:5" ht="30" customHeight="1">
      <c r="B11" s="189" t="s">
        <v>109</v>
      </c>
      <c r="C11" s="104">
        <v>2997202</v>
      </c>
      <c r="D11" s="104">
        <v>3100015</v>
      </c>
      <c r="E11" s="99">
        <v>0.03430299325837898</v>
      </c>
    </row>
    <row r="12" spans="2:5" ht="30" customHeight="1">
      <c r="B12" s="190" t="s">
        <v>80</v>
      </c>
      <c r="C12" s="105">
        <v>1019767</v>
      </c>
      <c r="D12" s="105">
        <v>1061468</v>
      </c>
      <c r="E12" s="40">
        <v>0.040892674503097276</v>
      </c>
    </row>
    <row r="13" spans="2:5" ht="30" customHeight="1">
      <c r="B13" s="190" t="s">
        <v>91</v>
      </c>
      <c r="C13" s="105">
        <v>934450</v>
      </c>
      <c r="D13" s="105">
        <v>939023</v>
      </c>
      <c r="E13" s="40">
        <v>0.004893787789608861</v>
      </c>
    </row>
    <row r="14" spans="2:5" ht="30" customHeight="1">
      <c r="B14" s="190" t="s">
        <v>229</v>
      </c>
      <c r="C14" s="105">
        <v>24771</v>
      </c>
      <c r="D14" s="105">
        <v>26203</v>
      </c>
      <c r="E14" s="40">
        <v>0.05780953534374874</v>
      </c>
    </row>
    <row r="15" spans="2:5" ht="30" customHeight="1">
      <c r="B15" s="190" t="s">
        <v>261</v>
      </c>
      <c r="C15" s="105">
        <v>1452365</v>
      </c>
      <c r="D15" s="257">
        <v>1487063</v>
      </c>
      <c r="E15" s="40">
        <v>0.023890688635432554</v>
      </c>
    </row>
    <row r="16" spans="2:5" ht="30" customHeight="1">
      <c r="B16" s="190" t="s">
        <v>268</v>
      </c>
      <c r="C16" s="105">
        <v>3362</v>
      </c>
      <c r="D16" s="105">
        <v>3046</v>
      </c>
      <c r="E16" s="40">
        <v>-0.09399167162403331</v>
      </c>
    </row>
    <row r="17" spans="2:5" ht="30" customHeight="1">
      <c r="B17" s="190" t="s">
        <v>81</v>
      </c>
      <c r="C17" s="105">
        <v>250444</v>
      </c>
      <c r="D17" s="105">
        <v>224130</v>
      </c>
      <c r="E17" s="40">
        <v>-0.10506939675136957</v>
      </c>
    </row>
    <row r="18" spans="2:5" ht="30" customHeight="1">
      <c r="B18" s="190" t="s">
        <v>118</v>
      </c>
      <c r="C18" s="223" t="s">
        <v>293</v>
      </c>
      <c r="D18" s="263">
        <v>400633</v>
      </c>
      <c r="E18" s="236" t="s">
        <v>331</v>
      </c>
    </row>
    <row r="19" spans="2:5" ht="30" customHeight="1">
      <c r="B19" s="190" t="s">
        <v>266</v>
      </c>
      <c r="C19" s="105">
        <v>603</v>
      </c>
      <c r="D19" s="105">
        <v>745</v>
      </c>
      <c r="E19" s="40">
        <v>0.23548922056384744</v>
      </c>
    </row>
    <row r="20" spans="2:5" ht="30" customHeight="1">
      <c r="B20" s="190" t="s">
        <v>267</v>
      </c>
      <c r="C20" s="105">
        <v>3489</v>
      </c>
      <c r="D20" s="254">
        <v>3090</v>
      </c>
      <c r="E20" s="40">
        <v>-0.11435941530524506</v>
      </c>
    </row>
    <row r="21" spans="2:5" ht="30" customHeight="1">
      <c r="B21" s="190" t="s">
        <v>117</v>
      </c>
      <c r="C21" s="223" t="s">
        <v>293</v>
      </c>
      <c r="D21" s="263">
        <v>140012</v>
      </c>
      <c r="E21" s="236" t="s">
        <v>331</v>
      </c>
    </row>
    <row r="22" spans="2:5" ht="30" customHeight="1">
      <c r="B22" s="190" t="s">
        <v>119</v>
      </c>
      <c r="C22" s="105">
        <v>15103</v>
      </c>
      <c r="D22" s="105">
        <v>15789</v>
      </c>
      <c r="E22" s="40">
        <v>0.04542143944911607</v>
      </c>
    </row>
    <row r="23" spans="2:5" ht="30" customHeight="1">
      <c r="B23" s="190" t="s">
        <v>120</v>
      </c>
      <c r="C23" s="105">
        <v>335991</v>
      </c>
      <c r="D23" s="105">
        <v>349186</v>
      </c>
      <c r="E23" s="40">
        <v>0.03927188525883134</v>
      </c>
    </row>
    <row r="24" spans="2:5" ht="30" customHeight="1">
      <c r="B24" s="190" t="s">
        <v>247</v>
      </c>
      <c r="C24" s="2"/>
      <c r="D24" s="2"/>
      <c r="E24" s="40"/>
    </row>
    <row r="25" spans="2:5" ht="30" customHeight="1">
      <c r="B25" s="190" t="s">
        <v>248</v>
      </c>
      <c r="C25" s="105">
        <v>3685171</v>
      </c>
      <c r="D25" s="105">
        <v>3786191</v>
      </c>
      <c r="E25" s="40">
        <v>0.02741256782928119</v>
      </c>
    </row>
    <row r="26" spans="2:5" ht="30" customHeight="1">
      <c r="B26" s="190" t="s">
        <v>249</v>
      </c>
      <c r="C26" s="105">
        <v>1387347</v>
      </c>
      <c r="D26" s="105">
        <v>1382891</v>
      </c>
      <c r="E26" s="40">
        <v>-0.0032118857070365238</v>
      </c>
    </row>
    <row r="27" spans="2:5" ht="30" customHeight="1" thickBot="1">
      <c r="B27" s="97" t="s">
        <v>250</v>
      </c>
      <c r="C27" s="106">
        <v>12412</v>
      </c>
      <c r="D27" s="106">
        <v>11434</v>
      </c>
      <c r="E27" s="100">
        <v>-0.07879471479213664</v>
      </c>
    </row>
    <row r="28" ht="12.75">
      <c r="B28" s="229" t="s">
        <v>326</v>
      </c>
    </row>
    <row r="29" spans="2:5" ht="12.75">
      <c r="B29" t="s">
        <v>287</v>
      </c>
      <c r="C29" s="36"/>
      <c r="D29" s="36"/>
      <c r="E29" s="36"/>
    </row>
    <row r="30" ht="12.75">
      <c r="B30" s="199" t="s">
        <v>349</v>
      </c>
    </row>
  </sheetData>
  <sheetProtection password="A5B6" sheet="1" objects="1" scenarios="1"/>
  <mergeCells count="6">
    <mergeCell ref="B1:E1"/>
    <mergeCell ref="B5:E5"/>
    <mergeCell ref="B3:E3"/>
    <mergeCell ref="B9:B10"/>
    <mergeCell ref="D9:D10"/>
    <mergeCell ref="C9:C10"/>
  </mergeCells>
  <printOptions horizontalCentered="1"/>
  <pageMargins left="0.75" right="0.75" top="1.25" bottom="1" header="0.5" footer="0.5"/>
  <pageSetup fitToHeight="1" fitToWidth="1" horizontalDpi="600" verticalDpi="600" orientation="portrait" paperSize="9" scale="97" r:id="rId1"/>
  <headerFooter alignWithMargins="0">
    <oddHeader>&amp;L&amp;"Arial,Bold"&amp;12
&amp;R&amp;"Arial,Bold"&amp;14QUADRO 43
&amp;"Arial,Regular"&amp;10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Folha49">
    <pageSetUpPr fitToPage="1"/>
  </sheetPr>
  <dimension ref="B1:E31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2.421875" style="0" customWidth="1"/>
    <col min="2" max="2" width="37.57421875" style="0" bestFit="1" customWidth="1"/>
    <col min="3" max="3" width="15.00390625" style="0" customWidth="1"/>
    <col min="4" max="5" width="14.28125" style="0" customWidth="1"/>
    <col min="6" max="6" width="10.00390625" style="0" bestFit="1" customWidth="1"/>
    <col min="7" max="7" width="11.00390625" style="0" bestFit="1" customWidth="1"/>
  </cols>
  <sheetData>
    <row r="1" spans="2:5" ht="20.25">
      <c r="B1" s="365" t="s">
        <v>100</v>
      </c>
      <c r="C1" s="365"/>
      <c r="D1" s="365"/>
      <c r="E1" s="365"/>
    </row>
    <row r="3" spans="2:5" ht="15.75">
      <c r="B3" s="398" t="s">
        <v>121</v>
      </c>
      <c r="C3" s="398"/>
      <c r="D3" s="398"/>
      <c r="E3" s="398"/>
    </row>
    <row r="4" spans="2:5" ht="15.75">
      <c r="B4" s="67"/>
      <c r="C4" s="67"/>
      <c r="D4" s="67"/>
      <c r="E4" s="67"/>
    </row>
    <row r="5" spans="2:5" ht="15.75">
      <c r="B5" s="397" t="s">
        <v>69</v>
      </c>
      <c r="C5" s="397"/>
      <c r="D5" s="397"/>
      <c r="E5" s="397"/>
    </row>
    <row r="6" spans="2:5" ht="15.75">
      <c r="B6" s="75"/>
      <c r="C6" s="75"/>
      <c r="D6" s="75"/>
      <c r="E6" s="75"/>
    </row>
    <row r="7" spans="2:5" ht="15.75">
      <c r="B7" s="75"/>
      <c r="C7" s="75"/>
      <c r="D7" s="75"/>
      <c r="E7" s="75"/>
    </row>
    <row r="8" spans="2:5" ht="13.5" thickBot="1">
      <c r="B8" s="73"/>
      <c r="C8" s="402" t="s">
        <v>345</v>
      </c>
      <c r="D8" s="402"/>
      <c r="E8" s="402"/>
    </row>
    <row r="9" spans="2:5" ht="20.25" customHeight="1" thickBot="1">
      <c r="B9" s="399"/>
      <c r="C9" s="401">
        <v>2005</v>
      </c>
      <c r="D9" s="401">
        <v>2006</v>
      </c>
      <c r="E9" s="188" t="s">
        <v>4</v>
      </c>
    </row>
    <row r="10" spans="2:5" ht="20.25" customHeight="1" thickBot="1">
      <c r="B10" s="400"/>
      <c r="C10" s="400"/>
      <c r="D10" s="400"/>
      <c r="E10" s="157" t="s">
        <v>277</v>
      </c>
    </row>
    <row r="11" spans="2:5" ht="30" customHeight="1">
      <c r="B11" s="127" t="s">
        <v>109</v>
      </c>
      <c r="C11" s="206">
        <v>516.953</v>
      </c>
      <c r="D11" s="206">
        <v>553.66</v>
      </c>
      <c r="E11" s="129">
        <v>0.07100645513228475</v>
      </c>
    </row>
    <row r="12" spans="2:5" ht="30" customHeight="1">
      <c r="B12" s="98" t="s">
        <v>80</v>
      </c>
      <c r="C12" s="207">
        <v>445.481</v>
      </c>
      <c r="D12" s="207">
        <v>477.2</v>
      </c>
      <c r="E12" s="130">
        <v>0.07120168985882674</v>
      </c>
    </row>
    <row r="13" spans="2:5" ht="30" customHeight="1">
      <c r="B13" s="98" t="s">
        <v>91</v>
      </c>
      <c r="C13" s="207">
        <v>253.152</v>
      </c>
      <c r="D13" s="207">
        <v>264.24</v>
      </c>
      <c r="E13" s="130">
        <v>0.04379977246871454</v>
      </c>
    </row>
    <row r="14" spans="2:5" ht="30" customHeight="1">
      <c r="B14" s="98" t="s">
        <v>229</v>
      </c>
      <c r="C14" s="207">
        <v>5.866</v>
      </c>
      <c r="D14" s="207">
        <v>6.36</v>
      </c>
      <c r="E14" s="130">
        <v>0.08421411524036834</v>
      </c>
    </row>
    <row r="15" spans="2:5" ht="30" customHeight="1">
      <c r="B15" s="98" t="s">
        <v>261</v>
      </c>
      <c r="C15" s="207">
        <v>66.574</v>
      </c>
      <c r="D15" s="255">
        <v>70.651</v>
      </c>
      <c r="E15" s="130">
        <v>0.06124012377204312</v>
      </c>
    </row>
    <row r="16" spans="2:5" ht="30" customHeight="1">
      <c r="B16" s="98" t="s">
        <v>268</v>
      </c>
      <c r="C16" s="207">
        <v>4.453</v>
      </c>
      <c r="D16" s="207">
        <v>4.62</v>
      </c>
      <c r="E16" s="130">
        <v>0.037502807096339505</v>
      </c>
    </row>
    <row r="17" spans="2:5" ht="30" customHeight="1">
      <c r="B17" s="98" t="s">
        <v>81</v>
      </c>
      <c r="C17" s="207">
        <v>15.567</v>
      </c>
      <c r="D17" s="207">
        <v>15.76</v>
      </c>
      <c r="E17" s="130">
        <v>0.012398021455643324</v>
      </c>
    </row>
    <row r="18" spans="2:5" ht="30" customHeight="1">
      <c r="B18" s="98" t="s">
        <v>118</v>
      </c>
      <c r="C18" s="224" t="s">
        <v>293</v>
      </c>
      <c r="D18" s="215">
        <v>106.87</v>
      </c>
      <c r="E18" s="236" t="s">
        <v>331</v>
      </c>
    </row>
    <row r="19" spans="2:5" ht="30" customHeight="1">
      <c r="B19" s="98" t="s">
        <v>266</v>
      </c>
      <c r="C19" s="59">
        <v>0.032</v>
      </c>
      <c r="D19" s="59">
        <v>0.03</v>
      </c>
      <c r="E19" s="130">
        <v>-0.06250000000000006</v>
      </c>
    </row>
    <row r="20" spans="2:5" ht="30" customHeight="1">
      <c r="B20" s="98" t="s">
        <v>267</v>
      </c>
      <c r="C20" s="207">
        <v>1.679</v>
      </c>
      <c r="D20" s="207">
        <v>1.61</v>
      </c>
      <c r="E20" s="130">
        <v>-0.041095890410958874</v>
      </c>
    </row>
    <row r="21" spans="2:5" ht="30" customHeight="1">
      <c r="B21" s="98" t="s">
        <v>117</v>
      </c>
      <c r="C21" s="224" t="s">
        <v>293</v>
      </c>
      <c r="D21" s="215">
        <v>29.35</v>
      </c>
      <c r="E21" s="236" t="s">
        <v>331</v>
      </c>
    </row>
    <row r="22" spans="2:5" ht="30" customHeight="1">
      <c r="B22" s="98" t="s">
        <v>119</v>
      </c>
      <c r="C22" s="207">
        <v>5.425</v>
      </c>
      <c r="D22" s="207">
        <v>6.32</v>
      </c>
      <c r="E22" s="130">
        <v>0.16497695852534572</v>
      </c>
    </row>
    <row r="23" spans="2:5" ht="30" customHeight="1">
      <c r="B23" s="98" t="s">
        <v>120</v>
      </c>
      <c r="C23" s="207">
        <v>28.41</v>
      </c>
      <c r="D23" s="207">
        <v>30.46</v>
      </c>
      <c r="E23" s="130">
        <v>0.0721576909538895</v>
      </c>
    </row>
    <row r="24" spans="2:5" ht="30" customHeight="1">
      <c r="B24" s="98" t="s">
        <v>247</v>
      </c>
      <c r="C24" s="207"/>
      <c r="D24" s="207"/>
      <c r="E24" s="130"/>
    </row>
    <row r="25" spans="2:5" ht="30" customHeight="1">
      <c r="B25" s="98" t="s">
        <v>248</v>
      </c>
      <c r="C25" s="207">
        <v>1031.392</v>
      </c>
      <c r="D25" s="207">
        <v>1090.31</v>
      </c>
      <c r="E25" s="130">
        <v>0.05712474015699161</v>
      </c>
    </row>
    <row r="26" spans="2:5" ht="30" customHeight="1">
      <c r="B26" s="98" t="s">
        <v>249</v>
      </c>
      <c r="C26" s="207">
        <v>264.792</v>
      </c>
      <c r="D26" s="207">
        <v>272.51</v>
      </c>
      <c r="E26" s="130">
        <v>0.029147406266050405</v>
      </c>
    </row>
    <row r="27" spans="2:5" ht="30" customHeight="1" thickBot="1">
      <c r="B27" s="98" t="s">
        <v>250</v>
      </c>
      <c r="C27" s="208">
        <v>3.704</v>
      </c>
      <c r="D27" s="208">
        <v>3.49</v>
      </c>
      <c r="E27" s="130">
        <v>-0.057775377969762405</v>
      </c>
    </row>
    <row r="28" spans="2:5" ht="30" customHeight="1" thickBot="1">
      <c r="B28" s="101" t="s">
        <v>92</v>
      </c>
      <c r="C28" s="222">
        <v>2643.48</v>
      </c>
      <c r="D28" s="222">
        <v>2933.441</v>
      </c>
      <c r="E28" s="131">
        <v>0.1096891219150511</v>
      </c>
    </row>
    <row r="29" ht="12.75">
      <c r="B29" s="229" t="s">
        <v>326</v>
      </c>
    </row>
    <row r="30" spans="2:5" ht="12.75">
      <c r="B30" t="s">
        <v>287</v>
      </c>
      <c r="C30" s="36"/>
      <c r="D30" s="36"/>
      <c r="E30" s="36"/>
    </row>
    <row r="31" ht="12.75">
      <c r="B31" s="199" t="s">
        <v>349</v>
      </c>
    </row>
  </sheetData>
  <sheetProtection password="A5B6" sheet="1" objects="1" scenarios="1"/>
  <mergeCells count="7">
    <mergeCell ref="B1:E1"/>
    <mergeCell ref="B5:E5"/>
    <mergeCell ref="B3:E3"/>
    <mergeCell ref="B9:B10"/>
    <mergeCell ref="D9:D10"/>
    <mergeCell ref="C8:E8"/>
    <mergeCell ref="C9:C10"/>
  </mergeCells>
  <printOptions horizontalCentered="1"/>
  <pageMargins left="0.75" right="0.75" top="1.5" bottom="1" header="0.5" footer="0.5"/>
  <pageSetup fitToHeight="1" fitToWidth="1" horizontalDpi="600" verticalDpi="600" orientation="portrait" paperSize="9" scale="93" r:id="rId1"/>
  <headerFooter alignWithMargins="0">
    <oddHeader>&amp;R&amp;"Arial,Bold"&amp;14QUADRO 44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Folha50">
    <pageSetUpPr fitToPage="1"/>
  </sheetPr>
  <dimension ref="C1:F31"/>
  <sheetViews>
    <sheetView showGridLines="0" workbookViewId="0" topLeftCell="A1">
      <selection activeCell="F9" sqref="F9"/>
    </sheetView>
  </sheetViews>
  <sheetFormatPr defaultColWidth="9.140625" defaultRowHeight="12.75"/>
  <cols>
    <col min="3" max="3" width="37.57421875" style="0" bestFit="1" customWidth="1"/>
    <col min="4" max="4" width="11.140625" style="0" bestFit="1" customWidth="1"/>
    <col min="5" max="5" width="10.8515625" style="0" customWidth="1"/>
    <col min="6" max="6" width="9.140625" style="169" customWidth="1"/>
    <col min="7" max="7" width="27.8515625" style="0" bestFit="1" customWidth="1"/>
    <col min="8" max="8" width="11.00390625" style="0" bestFit="1" customWidth="1"/>
  </cols>
  <sheetData>
    <row r="1" spans="3:6" ht="20.25">
      <c r="C1" s="365" t="s">
        <v>100</v>
      </c>
      <c r="D1" s="365"/>
      <c r="E1" s="365"/>
      <c r="F1" s="365"/>
    </row>
    <row r="2" ht="12.75">
      <c r="F2"/>
    </row>
    <row r="3" spans="3:6" ht="15.75">
      <c r="C3" s="398" t="s">
        <v>122</v>
      </c>
      <c r="D3" s="398"/>
      <c r="E3" s="398"/>
      <c r="F3" s="398"/>
    </row>
    <row r="4" ht="12.75">
      <c r="F4"/>
    </row>
    <row r="5" spans="3:6" ht="15.75">
      <c r="C5" s="397" t="s">
        <v>7</v>
      </c>
      <c r="D5" s="397"/>
      <c r="E5" s="397"/>
      <c r="F5" s="397"/>
    </row>
    <row r="6" spans="3:6" ht="15.75">
      <c r="C6" s="67"/>
      <c r="D6" s="67"/>
      <c r="E6" s="67"/>
      <c r="F6" s="67"/>
    </row>
    <row r="7" spans="3:6" ht="13.5" thickBot="1">
      <c r="C7" s="73"/>
      <c r="D7" s="36"/>
      <c r="E7" s="36"/>
      <c r="F7" s="36"/>
    </row>
    <row r="8" spans="3:6" ht="30" customHeight="1" thickBot="1">
      <c r="C8" s="406"/>
      <c r="D8" s="408">
        <v>2005</v>
      </c>
      <c r="E8" s="401">
        <v>2006</v>
      </c>
      <c r="F8" s="188" t="s">
        <v>4</v>
      </c>
    </row>
    <row r="9" spans="3:6" ht="30" customHeight="1" thickBot="1">
      <c r="C9" s="407"/>
      <c r="D9" s="409"/>
      <c r="E9" s="367"/>
      <c r="F9" s="157" t="s">
        <v>277</v>
      </c>
    </row>
    <row r="10" spans="3:6" ht="30" customHeight="1" thickBot="1">
      <c r="C10" s="112" t="s">
        <v>346</v>
      </c>
      <c r="D10" s="264">
        <v>50193</v>
      </c>
      <c r="E10" s="221">
        <v>53134</v>
      </c>
      <c r="F10" s="132">
        <v>0.05859382782459706</v>
      </c>
    </row>
    <row r="11" spans="3:6" ht="30" customHeight="1" thickBot="1">
      <c r="C11" s="111" t="s">
        <v>92</v>
      </c>
      <c r="D11" s="219">
        <v>50193</v>
      </c>
      <c r="E11" s="219">
        <v>53134</v>
      </c>
      <c r="F11" s="220">
        <v>0.05859382782459706</v>
      </c>
    </row>
    <row r="12" spans="3:6" ht="12.75">
      <c r="C12" t="s">
        <v>287</v>
      </c>
      <c r="D12" s="86"/>
      <c r="E12" s="86"/>
      <c r="F12" s="36"/>
    </row>
    <row r="13" spans="3:6" ht="12.75">
      <c r="C13" s="266" t="s">
        <v>349</v>
      </c>
      <c r="D13" s="86"/>
      <c r="E13" s="86"/>
      <c r="F13" s="36"/>
    </row>
    <row r="14" spans="3:6" ht="12.75">
      <c r="C14" s="36"/>
      <c r="D14" s="36"/>
      <c r="E14" s="36"/>
      <c r="F14" s="36"/>
    </row>
    <row r="15" spans="3:6" ht="15.75">
      <c r="C15" s="398"/>
      <c r="D15" s="398"/>
      <c r="E15" s="398"/>
      <c r="F15" s="398"/>
    </row>
    <row r="16" spans="3:6" ht="15.75">
      <c r="C16" s="67"/>
      <c r="D16" s="67"/>
      <c r="E16" s="67"/>
      <c r="F16" s="67"/>
    </row>
    <row r="17" spans="3:6" ht="15.75">
      <c r="C17" s="67"/>
      <c r="D17" s="67"/>
      <c r="E17" s="67"/>
      <c r="F17" s="67"/>
    </row>
    <row r="18" spans="3:6" ht="12.75">
      <c r="C18" s="113"/>
      <c r="D18" s="102"/>
      <c r="E18" s="102"/>
      <c r="F18" s="102"/>
    </row>
    <row r="19" spans="3:6" ht="30" customHeight="1">
      <c r="C19" s="107"/>
      <c r="D19" s="403"/>
      <c r="E19" s="404"/>
      <c r="F19" s="164"/>
    </row>
    <row r="20" spans="3:6" ht="30" customHeight="1">
      <c r="C20" s="103"/>
      <c r="D20" s="403"/>
      <c r="E20" s="405"/>
      <c r="F20" s="164"/>
    </row>
    <row r="21" spans="3:6" ht="30" customHeight="1">
      <c r="C21" s="163"/>
      <c r="D21" s="96"/>
      <c r="E21" s="96"/>
      <c r="F21" s="165"/>
    </row>
    <row r="22" spans="3:6" ht="30" customHeight="1">
      <c r="C22" s="163"/>
      <c r="D22" s="96"/>
      <c r="E22" s="96"/>
      <c r="F22" s="165"/>
    </row>
    <row r="23" spans="3:6" ht="30" customHeight="1">
      <c r="C23" s="163"/>
      <c r="D23" s="96"/>
      <c r="E23" s="96"/>
      <c r="F23" s="165"/>
    </row>
    <row r="24" spans="3:6" ht="30" customHeight="1">
      <c r="C24" s="163"/>
      <c r="D24" s="96"/>
      <c r="E24" s="96"/>
      <c r="F24" s="165"/>
    </row>
    <row r="25" spans="3:6" ht="30" customHeight="1">
      <c r="C25" s="163"/>
      <c r="D25" s="96"/>
      <c r="E25" s="96"/>
      <c r="F25" s="166"/>
    </row>
    <row r="26" spans="3:6" ht="12.75">
      <c r="C26" s="51"/>
      <c r="D26" s="85"/>
      <c r="E26" s="50"/>
      <c r="F26" s="167"/>
    </row>
    <row r="27" spans="3:6" ht="12.75">
      <c r="C27" s="51"/>
      <c r="D27" s="50"/>
      <c r="E27" s="50"/>
      <c r="F27" s="167"/>
    </row>
    <row r="28" spans="3:6" ht="12.75">
      <c r="C28" s="51"/>
      <c r="D28" s="50"/>
      <c r="E28" s="50"/>
      <c r="F28" s="167"/>
    </row>
    <row r="29" spans="3:6" ht="12.75">
      <c r="C29" s="51"/>
      <c r="D29" s="50"/>
      <c r="E29" s="50"/>
      <c r="F29" s="167"/>
    </row>
    <row r="30" spans="3:6" ht="12.75">
      <c r="C30" s="51"/>
      <c r="D30" s="50"/>
      <c r="E30" s="50"/>
      <c r="F30" s="167"/>
    </row>
    <row r="31" spans="3:6" ht="12.75">
      <c r="C31" s="62"/>
      <c r="D31" s="62"/>
      <c r="E31" s="62"/>
      <c r="F31" s="168"/>
    </row>
  </sheetData>
  <sheetProtection password="A5B6" sheet="1" objects="1" scenarios="1"/>
  <mergeCells count="9">
    <mergeCell ref="C3:F3"/>
    <mergeCell ref="C1:F1"/>
    <mergeCell ref="C5:F5"/>
    <mergeCell ref="C8:C9"/>
    <mergeCell ref="D8:D9"/>
    <mergeCell ref="C15:F15"/>
    <mergeCell ref="D19:D20"/>
    <mergeCell ref="E19:E20"/>
    <mergeCell ref="E8:E9"/>
  </mergeCells>
  <printOptions horizontalCentered="1"/>
  <pageMargins left="0.7480314960629921" right="0.7480314960629921" top="1.2598425196850394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&amp;R&amp;"Arial,Bold"&amp;14QUADRO 45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Folha51">
    <pageSetUpPr fitToPage="1"/>
  </sheetPr>
  <dimension ref="C1:F31"/>
  <sheetViews>
    <sheetView showGridLines="0" workbookViewId="0" topLeftCell="A1">
      <selection activeCell="F9" sqref="F9"/>
    </sheetView>
  </sheetViews>
  <sheetFormatPr defaultColWidth="9.140625" defaultRowHeight="12.75"/>
  <cols>
    <col min="2" max="2" width="8.140625" style="0" customWidth="1"/>
    <col min="3" max="3" width="37.57421875" style="0" bestFit="1" customWidth="1"/>
    <col min="4" max="4" width="11.421875" style="0" customWidth="1"/>
    <col min="5" max="5" width="12.140625" style="0" customWidth="1"/>
    <col min="6" max="6" width="12.8515625" style="0" customWidth="1"/>
    <col min="8" max="8" width="11.00390625" style="0" bestFit="1" customWidth="1"/>
  </cols>
  <sheetData>
    <row r="1" spans="3:6" ht="20.25">
      <c r="C1" s="365" t="s">
        <v>100</v>
      </c>
      <c r="D1" s="365"/>
      <c r="E1" s="365"/>
      <c r="F1" s="365"/>
    </row>
    <row r="3" spans="3:6" ht="15.75">
      <c r="C3" s="398" t="s">
        <v>122</v>
      </c>
      <c r="D3" s="398"/>
      <c r="E3" s="398"/>
      <c r="F3" s="398"/>
    </row>
    <row r="5" spans="3:6" ht="15.75">
      <c r="C5" s="397" t="s">
        <v>69</v>
      </c>
      <c r="D5" s="397"/>
      <c r="E5" s="397"/>
      <c r="F5" s="397"/>
    </row>
    <row r="6" spans="3:6" ht="15.75">
      <c r="C6" s="67"/>
      <c r="D6" s="67"/>
      <c r="E6" s="67"/>
      <c r="F6" s="67"/>
    </row>
    <row r="7" spans="3:6" ht="13.5" thickBot="1">
      <c r="C7" s="73"/>
      <c r="D7" s="36"/>
      <c r="E7" s="73" t="s">
        <v>105</v>
      </c>
      <c r="F7" s="36"/>
    </row>
    <row r="8" spans="3:6" ht="30" customHeight="1" thickBot="1">
      <c r="C8" s="406"/>
      <c r="D8" s="408">
        <v>2005</v>
      </c>
      <c r="E8" s="401">
        <v>2006</v>
      </c>
      <c r="F8" s="188" t="s">
        <v>4</v>
      </c>
    </row>
    <row r="9" spans="3:6" ht="30" customHeight="1" thickBot="1">
      <c r="C9" s="407"/>
      <c r="D9" s="409"/>
      <c r="E9" s="367"/>
      <c r="F9" s="157" t="s">
        <v>277</v>
      </c>
    </row>
    <row r="10" spans="3:6" ht="30" customHeight="1" thickBot="1">
      <c r="C10" s="112" t="s">
        <v>346</v>
      </c>
      <c r="D10" s="214">
        <v>149.191</v>
      </c>
      <c r="E10" s="105">
        <v>155.19</v>
      </c>
      <c r="F10" s="109">
        <v>0.0402102003472059</v>
      </c>
    </row>
    <row r="11" spans="3:6" ht="30" customHeight="1" thickBot="1">
      <c r="C11" s="111" t="s">
        <v>92</v>
      </c>
      <c r="D11" s="222">
        <v>149.191</v>
      </c>
      <c r="E11" s="222">
        <v>155.19</v>
      </c>
      <c r="F11" s="110">
        <v>0.0402102003472059</v>
      </c>
    </row>
    <row r="12" spans="3:6" ht="12.75">
      <c r="C12" t="s">
        <v>287</v>
      </c>
      <c r="D12" s="36"/>
      <c r="E12" s="36"/>
      <c r="F12" s="36"/>
    </row>
    <row r="13" spans="3:6" ht="12.75">
      <c r="C13" s="266" t="s">
        <v>349</v>
      </c>
      <c r="D13" s="36"/>
      <c r="E13" s="36"/>
      <c r="F13" s="36"/>
    </row>
    <row r="14" spans="3:6" ht="12.75">
      <c r="C14" s="36"/>
      <c r="D14" s="36"/>
      <c r="E14" s="36"/>
      <c r="F14" s="36"/>
    </row>
    <row r="15" spans="3:6" ht="15.75">
      <c r="C15" s="410"/>
      <c r="D15" s="410"/>
      <c r="E15" s="410"/>
      <c r="F15" s="410"/>
    </row>
    <row r="16" spans="3:6" ht="15.75">
      <c r="C16" s="107"/>
      <c r="D16" s="107"/>
      <c r="E16" s="107"/>
      <c r="F16" s="107"/>
    </row>
    <row r="17" spans="3:6" ht="15.75">
      <c r="C17" s="107"/>
      <c r="D17" s="107"/>
      <c r="E17" s="107"/>
      <c r="F17" s="107"/>
    </row>
    <row r="18" spans="3:6" ht="12.75">
      <c r="C18" s="170"/>
      <c r="D18" s="108"/>
      <c r="E18" s="170"/>
      <c r="F18" s="108"/>
    </row>
    <row r="19" spans="3:6" ht="30" customHeight="1">
      <c r="C19" s="107"/>
      <c r="D19" s="403"/>
      <c r="E19" s="404"/>
      <c r="F19" s="164"/>
    </row>
    <row r="20" spans="3:6" ht="30" customHeight="1">
      <c r="C20" s="103"/>
      <c r="D20" s="403"/>
      <c r="E20" s="405"/>
      <c r="F20" s="159"/>
    </row>
    <row r="21" spans="3:6" ht="30" customHeight="1">
      <c r="C21" s="163"/>
      <c r="D21" s="133"/>
      <c r="E21" s="133"/>
      <c r="F21" s="165"/>
    </row>
    <row r="22" spans="3:6" ht="30" customHeight="1">
      <c r="C22" s="163"/>
      <c r="D22" s="133"/>
      <c r="E22" s="133"/>
      <c r="F22" s="165"/>
    </row>
    <row r="23" spans="3:6" ht="30" customHeight="1">
      <c r="C23" s="163"/>
      <c r="D23" s="133"/>
      <c r="E23" s="133"/>
      <c r="F23" s="165"/>
    </row>
    <row r="24" spans="3:6" ht="30" customHeight="1">
      <c r="C24" s="163"/>
      <c r="D24" s="133"/>
      <c r="E24" s="133"/>
      <c r="F24" s="165"/>
    </row>
    <row r="25" spans="3:6" ht="30" customHeight="1">
      <c r="C25" s="163"/>
      <c r="D25" s="133"/>
      <c r="E25" s="133"/>
      <c r="F25" s="166"/>
    </row>
    <row r="26" spans="3:6" ht="30" customHeight="1">
      <c r="C26" s="163"/>
      <c r="D26" s="171"/>
      <c r="E26" s="171"/>
      <c r="F26" s="166"/>
    </row>
    <row r="27" spans="3:6" ht="12.75">
      <c r="C27" s="62"/>
      <c r="D27" s="85"/>
      <c r="E27" s="50"/>
      <c r="F27" s="50"/>
    </row>
    <row r="28" spans="3:6" ht="12.75">
      <c r="C28" s="51"/>
      <c r="D28" s="50"/>
      <c r="E28" s="50"/>
      <c r="F28" s="50"/>
    </row>
    <row r="29" spans="3:6" ht="12.75">
      <c r="C29" s="44"/>
      <c r="D29" s="36"/>
      <c r="E29" s="36"/>
      <c r="F29" s="36"/>
    </row>
    <row r="30" spans="3:6" ht="12.75">
      <c r="C30" s="44"/>
      <c r="D30" s="36"/>
      <c r="E30" s="36"/>
      <c r="F30" s="36"/>
    </row>
    <row r="31" spans="3:6" ht="12.75">
      <c r="C31" s="44"/>
      <c r="D31" s="36"/>
      <c r="E31" s="36"/>
      <c r="F31" s="36"/>
    </row>
  </sheetData>
  <sheetProtection password="A5B6" sheet="1" objects="1" scenarios="1"/>
  <mergeCells count="9">
    <mergeCell ref="C15:F15"/>
    <mergeCell ref="D19:D20"/>
    <mergeCell ref="E19:E20"/>
    <mergeCell ref="E8:E9"/>
    <mergeCell ref="C3:F3"/>
    <mergeCell ref="C1:F1"/>
    <mergeCell ref="C5:F5"/>
    <mergeCell ref="C8:C9"/>
    <mergeCell ref="D8:D9"/>
  </mergeCells>
  <printOptions horizontalCentered="1"/>
  <pageMargins left="0.7480314960629921" right="0.7480314960629921" top="1.2598425196850394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&amp;R&amp;"Arial,Bold"&amp;14QUADRO 46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Folha53">
    <pageSetUpPr fitToPage="1"/>
  </sheetPr>
  <dimension ref="A1:I24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51.28125" style="0" customWidth="1"/>
    <col min="2" max="2" width="12.7109375" style="0" customWidth="1"/>
    <col min="3" max="3" width="9.7109375" style="0" customWidth="1"/>
    <col min="4" max="4" width="12.7109375" style="0" customWidth="1"/>
    <col min="5" max="5" width="9.7109375" style="0" customWidth="1"/>
    <col min="6" max="6" width="11.7109375" style="0" customWidth="1"/>
    <col min="7" max="7" width="0.71875" style="0" customWidth="1"/>
    <col min="8" max="8" width="11.00390625" style="0" hidden="1" customWidth="1"/>
    <col min="9" max="9" width="9.140625" style="0" hidden="1" customWidth="1"/>
  </cols>
  <sheetData>
    <row r="1" spans="1:6" ht="20.25">
      <c r="A1" s="412" t="s">
        <v>100</v>
      </c>
      <c r="B1" s="412"/>
      <c r="C1" s="412"/>
      <c r="D1" s="412"/>
      <c r="E1" s="412"/>
      <c r="F1" s="412"/>
    </row>
    <row r="3" spans="1:6" ht="18.75">
      <c r="A3" s="411" t="s">
        <v>265</v>
      </c>
      <c r="B3" s="411"/>
      <c r="C3" s="411"/>
      <c r="D3" s="411"/>
      <c r="E3" s="411"/>
      <c r="F3" s="411"/>
    </row>
    <row r="4" spans="1:9" ht="18.75">
      <c r="A4" s="411" t="s">
        <v>275</v>
      </c>
      <c r="B4" s="411"/>
      <c r="C4" s="411"/>
      <c r="D4" s="411"/>
      <c r="E4" s="411"/>
      <c r="F4" s="411"/>
      <c r="G4" s="411"/>
      <c r="H4" s="411"/>
      <c r="I4" s="411"/>
    </row>
    <row r="5" spans="1:9" ht="18.75">
      <c r="A5" s="300"/>
      <c r="B5" s="300"/>
      <c r="C5" s="300"/>
      <c r="D5" s="300"/>
      <c r="E5" s="300"/>
      <c r="F5" s="300"/>
      <c r="G5" s="300"/>
      <c r="H5" s="300"/>
      <c r="I5" s="300"/>
    </row>
    <row r="6" spans="1:6" ht="19.5" thickBot="1">
      <c r="A6" s="93"/>
      <c r="B6" s="88"/>
      <c r="C6" s="88"/>
      <c r="D6" s="62"/>
      <c r="F6" s="327" t="s">
        <v>105</v>
      </c>
    </row>
    <row r="7" spans="1:6" s="54" customFormat="1" ht="27.75" customHeight="1" thickBot="1">
      <c r="A7" s="360" t="s">
        <v>116</v>
      </c>
      <c r="B7" s="366">
        <v>2006</v>
      </c>
      <c r="C7" s="383" t="s">
        <v>3</v>
      </c>
      <c r="D7" s="366">
        <v>2007</v>
      </c>
      <c r="E7" s="370" t="s">
        <v>3</v>
      </c>
      <c r="F7" s="188" t="s">
        <v>4</v>
      </c>
    </row>
    <row r="8" spans="1:7" s="54" customFormat="1" ht="23.25" customHeight="1" thickBot="1">
      <c r="A8" s="382"/>
      <c r="B8" s="367"/>
      <c r="C8" s="384"/>
      <c r="D8" s="367"/>
      <c r="E8" s="359"/>
      <c r="F8" s="157" t="s">
        <v>348</v>
      </c>
      <c r="G8" s="325"/>
    </row>
    <row r="9" spans="1:6" ht="57" customHeight="1" thickBot="1">
      <c r="A9" s="153"/>
      <c r="B9" s="83"/>
      <c r="C9" s="83"/>
      <c r="D9" s="83"/>
      <c r="E9" s="62"/>
      <c r="F9" s="62"/>
    </row>
    <row r="10" spans="1:7" ht="30" customHeight="1">
      <c r="A10" s="326" t="s">
        <v>370</v>
      </c>
      <c r="B10" s="206">
        <v>13.884</v>
      </c>
      <c r="C10" s="233">
        <v>0.06027271188132996</v>
      </c>
      <c r="D10" s="206">
        <v>14.53</v>
      </c>
      <c r="E10" s="89">
        <v>0.03849863280836001</v>
      </c>
      <c r="F10" s="91">
        <v>0.046528377989052204</v>
      </c>
      <c r="G10" s="84"/>
    </row>
    <row r="11" spans="1:7" ht="30" customHeight="1">
      <c r="A11" s="60" t="s">
        <v>110</v>
      </c>
      <c r="B11" s="207">
        <v>13.276</v>
      </c>
      <c r="C11" s="57">
        <v>0.05763328456759842</v>
      </c>
      <c r="D11" s="265">
        <v>7.956</v>
      </c>
      <c r="E11" s="90">
        <v>0.021080187379443373</v>
      </c>
      <c r="F11" s="92">
        <v>-0.4007231093702922</v>
      </c>
      <c r="G11" s="84"/>
    </row>
    <row r="12" spans="1:7" ht="30" customHeight="1">
      <c r="A12" s="60" t="s">
        <v>111</v>
      </c>
      <c r="B12" s="207">
        <v>148.577</v>
      </c>
      <c r="C12" s="57">
        <v>0.6449970263031086</v>
      </c>
      <c r="D12" s="207">
        <v>162.24</v>
      </c>
      <c r="E12" s="90">
        <v>0.4298704877376688</v>
      </c>
      <c r="F12" s="92">
        <v>0.0919590515355675</v>
      </c>
      <c r="G12" s="84"/>
    </row>
    <row r="13" spans="1:7" ht="30" customHeight="1">
      <c r="A13" s="60" t="s">
        <v>112</v>
      </c>
      <c r="B13" s="207">
        <v>5.214</v>
      </c>
      <c r="C13" s="57">
        <v>0.022634825680585884</v>
      </c>
      <c r="D13" s="255">
        <v>3.93</v>
      </c>
      <c r="E13" s="90">
        <v>0.01041291307204782</v>
      </c>
      <c r="F13" s="92">
        <v>-0.2462600690448792</v>
      </c>
      <c r="G13" s="84"/>
    </row>
    <row r="14" spans="1:7" ht="30" customHeight="1">
      <c r="A14" s="60" t="s">
        <v>113</v>
      </c>
      <c r="B14" s="224" t="s">
        <v>293</v>
      </c>
      <c r="C14" s="235" t="s">
        <v>331</v>
      </c>
      <c r="D14" s="215">
        <v>106.87</v>
      </c>
      <c r="E14" s="276">
        <v>0.283</v>
      </c>
      <c r="F14" s="235" t="s">
        <v>331</v>
      </c>
      <c r="G14" s="84"/>
    </row>
    <row r="15" spans="1:7" ht="30" customHeight="1">
      <c r="A15" s="60" t="s">
        <v>81</v>
      </c>
      <c r="B15" s="207">
        <v>15.567</v>
      </c>
      <c r="C15" s="57">
        <v>0.06757888979088617</v>
      </c>
      <c r="D15" s="255">
        <v>15.76</v>
      </c>
      <c r="E15" s="90">
        <v>0.041757636136252836</v>
      </c>
      <c r="F15" s="92">
        <v>0.012398021455643324</v>
      </c>
      <c r="G15" s="84"/>
    </row>
    <row r="16" spans="1:7" ht="30" customHeight="1">
      <c r="A16" s="60" t="s">
        <v>114</v>
      </c>
      <c r="B16" s="224" t="s">
        <v>293</v>
      </c>
      <c r="C16" s="235" t="s">
        <v>331</v>
      </c>
      <c r="D16" s="215">
        <v>29.35</v>
      </c>
      <c r="E16" s="276">
        <v>0.078</v>
      </c>
      <c r="F16" s="235" t="s">
        <v>331</v>
      </c>
      <c r="G16" s="84"/>
    </row>
    <row r="17" spans="1:7" ht="30" customHeight="1">
      <c r="A17" s="60" t="s">
        <v>115</v>
      </c>
      <c r="B17" s="207">
        <v>5.425</v>
      </c>
      <c r="C17" s="57">
        <v>0.023550811146371003</v>
      </c>
      <c r="D17" s="207">
        <v>6.32</v>
      </c>
      <c r="E17" s="90">
        <v>0.016745447993725758</v>
      </c>
      <c r="F17" s="92">
        <v>0.16497695852534572</v>
      </c>
      <c r="G17" s="84"/>
    </row>
    <row r="18" spans="1:7" ht="30" customHeight="1" thickBot="1">
      <c r="A18" s="60" t="s">
        <v>120</v>
      </c>
      <c r="B18" s="207">
        <v>28.41</v>
      </c>
      <c r="C18" s="57">
        <v>0.12333245063011986</v>
      </c>
      <c r="D18" s="207">
        <v>30.46</v>
      </c>
      <c r="E18" s="90">
        <v>0.08070670029887446</v>
      </c>
      <c r="F18" s="92">
        <v>0.0721576909538895</v>
      </c>
      <c r="G18" s="84"/>
    </row>
    <row r="19" spans="1:7" ht="30" customHeight="1" thickBot="1">
      <c r="A19" s="82" t="s">
        <v>2</v>
      </c>
      <c r="B19" s="116">
        <v>230.353</v>
      </c>
      <c r="C19" s="234">
        <v>1</v>
      </c>
      <c r="D19" s="116">
        <v>377.416</v>
      </c>
      <c r="E19" s="196">
        <v>1</v>
      </c>
      <c r="F19" s="23">
        <v>0.6384245049988495</v>
      </c>
      <c r="G19" s="84"/>
    </row>
    <row r="20" spans="1:3" ht="18.75">
      <c r="A20" s="78" t="s">
        <v>154</v>
      </c>
      <c r="B20" s="80"/>
      <c r="C20" s="80"/>
    </row>
    <row r="21" spans="1:4" ht="18.75">
      <c r="A21" t="s">
        <v>350</v>
      </c>
      <c r="B21" s="79"/>
      <c r="C21" s="79"/>
      <c r="D21" s="79"/>
    </row>
    <row r="22" spans="1:3" ht="18.75">
      <c r="A22" t="s">
        <v>287</v>
      </c>
      <c r="B22" s="81"/>
      <c r="C22" s="81"/>
    </row>
    <row r="23" spans="1:3" ht="18.75">
      <c r="A23" s="199" t="s">
        <v>349</v>
      </c>
      <c r="B23" s="77"/>
      <c r="C23" s="77"/>
    </row>
    <row r="24" spans="1:3" ht="18.75">
      <c r="A24" s="77"/>
      <c r="B24" s="77"/>
      <c r="C24" s="77"/>
    </row>
  </sheetData>
  <sheetProtection password="A5B6" sheet="1" objects="1" scenarios="1"/>
  <mergeCells count="8">
    <mergeCell ref="E7:E8"/>
    <mergeCell ref="A3:F3"/>
    <mergeCell ref="A1:F1"/>
    <mergeCell ref="A7:A8"/>
    <mergeCell ref="B7:B8"/>
    <mergeCell ref="C7:C8"/>
    <mergeCell ref="D7:D8"/>
    <mergeCell ref="A4:I4"/>
  </mergeCells>
  <printOptions horizontalCentered="1"/>
  <pageMargins left="0.748031496062992" right="0.748031496062992" top="1.484251969" bottom="0.984251968503937" header="0.511811023622047" footer="0.511811023622047"/>
  <pageSetup fitToHeight="1" fitToWidth="1" horizontalDpi="600" verticalDpi="600" orientation="portrait" paperSize="9" scale="82" r:id="rId1"/>
  <headerFooter alignWithMargins="0">
    <oddHeader>&amp;R&amp;"Arial,Negrito"&amp;12QUADRO 47&amp;"Arial,Normal"&amp;10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4">
    <pageSetUpPr fitToPage="1"/>
  </sheetPr>
  <dimension ref="C1:T22"/>
  <sheetViews>
    <sheetView showGridLines="0" workbookViewId="0" topLeftCell="A1">
      <selection activeCell="C11" sqref="C11:C12"/>
    </sheetView>
  </sheetViews>
  <sheetFormatPr defaultColWidth="9.140625" defaultRowHeight="12.75"/>
  <cols>
    <col min="3" max="3" width="10.8515625" style="0" customWidth="1"/>
    <col min="4" max="4" width="12.7109375" style="0" bestFit="1" customWidth="1"/>
    <col min="6" max="6" width="12.7109375" style="0" bestFit="1" customWidth="1"/>
    <col min="14" max="14" width="11.28125" style="0" customWidth="1"/>
    <col min="15" max="15" width="9.8515625" style="0" bestFit="1" customWidth="1"/>
    <col min="16" max="16" width="9.28125" style="0" bestFit="1" customWidth="1"/>
  </cols>
  <sheetData>
    <row r="1" ht="15.75">
      <c r="C1" s="5"/>
    </row>
    <row r="3" spans="3:10" ht="20.25">
      <c r="C3" s="365" t="s">
        <v>100</v>
      </c>
      <c r="D3" s="365"/>
      <c r="E3" s="365"/>
      <c r="F3" s="365"/>
      <c r="G3" s="365"/>
      <c r="H3" s="365"/>
      <c r="J3" s="62"/>
    </row>
    <row r="4" spans="3:10" ht="20.25">
      <c r="C4" s="63"/>
      <c r="D4" s="63"/>
      <c r="E4" s="63"/>
      <c r="F4" s="63"/>
      <c r="G4" s="63"/>
      <c r="H4" s="63"/>
      <c r="J4" s="344"/>
    </row>
    <row r="5" spans="3:10" ht="15.75">
      <c r="C5" s="368" t="s">
        <v>144</v>
      </c>
      <c r="D5" s="368"/>
      <c r="E5" s="368"/>
      <c r="F5" s="368"/>
      <c r="G5" s="368"/>
      <c r="H5" s="368"/>
      <c r="J5" s="344"/>
    </row>
    <row r="7" spans="3:8" ht="15">
      <c r="C7" s="369" t="s">
        <v>7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ht="13.5" thickBot="1">
      <c r="C10" s="68"/>
    </row>
    <row r="11" spans="3:20" ht="21" customHeight="1" thickBot="1">
      <c r="C11" s="360" t="s">
        <v>5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  <c r="J11" s="191"/>
      <c r="K11" s="191"/>
      <c r="N11" s="62"/>
      <c r="O11" s="385"/>
      <c r="P11" s="10"/>
      <c r="Q11" s="385"/>
      <c r="R11" s="10"/>
      <c r="S11" s="385"/>
      <c r="T11" s="62"/>
    </row>
    <row r="12" spans="3:20" ht="22.5" customHeight="1" thickBot="1">
      <c r="C12" s="382"/>
      <c r="D12" s="367"/>
      <c r="E12" s="384"/>
      <c r="F12" s="367"/>
      <c r="G12" s="359"/>
      <c r="H12" s="157" t="s">
        <v>277</v>
      </c>
      <c r="J12" s="191"/>
      <c r="K12" s="191"/>
      <c r="N12" s="62"/>
      <c r="O12" s="385"/>
      <c r="P12" s="10"/>
      <c r="Q12" s="385"/>
      <c r="R12" s="10"/>
      <c r="S12" s="385"/>
      <c r="T12" s="62"/>
    </row>
    <row r="13" spans="3:20" ht="30" customHeight="1">
      <c r="C13" s="1" t="s">
        <v>259</v>
      </c>
      <c r="D13" s="304">
        <v>1159369</v>
      </c>
      <c r="E13" s="309">
        <v>0.5686682584964076</v>
      </c>
      <c r="F13" s="304">
        <v>1190358</v>
      </c>
      <c r="G13" s="310">
        <v>0.5943590816468681</v>
      </c>
      <c r="H13" s="25">
        <v>0.02672919493276084</v>
      </c>
      <c r="J13" s="55"/>
      <c r="N13" s="62"/>
      <c r="O13" s="96"/>
      <c r="P13" s="62"/>
      <c r="Q13" s="96"/>
      <c r="R13" s="62"/>
      <c r="S13" s="96"/>
      <c r="T13" s="62"/>
    </row>
    <row r="14" spans="3:20" ht="30" customHeight="1" thickBot="1">
      <c r="C14" s="1" t="s">
        <v>260</v>
      </c>
      <c r="D14" s="178">
        <v>879375</v>
      </c>
      <c r="E14" s="311">
        <v>0.4313317415035924</v>
      </c>
      <c r="F14" s="178">
        <v>812401</v>
      </c>
      <c r="G14" s="310">
        <v>0.4056409183531319</v>
      </c>
      <c r="H14" s="25">
        <v>-0.07616090973702914</v>
      </c>
      <c r="J14" s="55"/>
      <c r="N14" s="62"/>
      <c r="O14" s="96"/>
      <c r="P14" s="62"/>
      <c r="Q14" s="96"/>
      <c r="R14" s="62"/>
      <c r="S14" s="96"/>
      <c r="T14" s="62"/>
    </row>
    <row r="15" spans="3:20" ht="30" customHeight="1" thickBot="1">
      <c r="C15" s="82" t="s">
        <v>2</v>
      </c>
      <c r="D15" s="284">
        <v>2038744</v>
      </c>
      <c r="E15" s="312">
        <v>1</v>
      </c>
      <c r="F15" s="284">
        <v>2002759</v>
      </c>
      <c r="G15" s="312">
        <v>1</v>
      </c>
      <c r="H15" s="200">
        <v>-0.017650573097946577</v>
      </c>
      <c r="J15" s="55"/>
      <c r="N15" s="62"/>
      <c r="O15" s="62"/>
      <c r="P15" s="62"/>
      <c r="Q15" s="62"/>
      <c r="R15" s="62"/>
      <c r="S15" s="62"/>
      <c r="T15" s="62"/>
    </row>
    <row r="16" spans="3:10" ht="12.75">
      <c r="C16" t="s">
        <v>287</v>
      </c>
      <c r="J16" s="55"/>
    </row>
    <row r="17" spans="3:10" ht="12.75">
      <c r="C17" s="199" t="s">
        <v>349</v>
      </c>
      <c r="J17" s="55"/>
    </row>
    <row r="19" spans="14:17" ht="12.75">
      <c r="N19" s="345"/>
      <c r="O19" s="345" t="s">
        <v>141</v>
      </c>
      <c r="P19" s="345" t="s">
        <v>142</v>
      </c>
      <c r="Q19" s="345"/>
    </row>
    <row r="20" spans="14:17" ht="12.75">
      <c r="N20" s="345">
        <v>2005</v>
      </c>
      <c r="O20" s="346">
        <v>1159369</v>
      </c>
      <c r="P20" s="346">
        <v>897883</v>
      </c>
      <c r="Q20" s="345"/>
    </row>
    <row r="21" spans="14:17" ht="12.75">
      <c r="N21" s="345">
        <v>2006</v>
      </c>
      <c r="O21" s="346">
        <v>1190358</v>
      </c>
      <c r="P21" s="346">
        <v>812401</v>
      </c>
      <c r="Q21" s="345"/>
    </row>
    <row r="22" spans="14:17" ht="12.75">
      <c r="N22" s="345"/>
      <c r="O22" s="346"/>
      <c r="P22" s="346"/>
      <c r="Q22" s="345"/>
    </row>
  </sheetData>
  <sheetProtection password="A5B6" sheet="1" objects="1" scenarios="1"/>
  <mergeCells count="11">
    <mergeCell ref="C3:H3"/>
    <mergeCell ref="E11:E12"/>
    <mergeCell ref="Q11:Q12"/>
    <mergeCell ref="S11:S12"/>
    <mergeCell ref="C5:H5"/>
    <mergeCell ref="C7:H7"/>
    <mergeCell ref="O11:O12"/>
    <mergeCell ref="F11:F12"/>
    <mergeCell ref="G11:G12"/>
    <mergeCell ref="C11:C12"/>
    <mergeCell ref="D11:D12"/>
  </mergeCells>
  <printOptions horizontalCentered="1"/>
  <pageMargins left="0.75" right="0.75" top="1.75" bottom="1" header="0.5" footer="0.5"/>
  <pageSetup fitToHeight="1" fitToWidth="1" horizontalDpi="600" verticalDpi="600" orientation="portrait" paperSize="9" r:id="rId2"/>
  <headerFooter alignWithMargins="0">
    <oddHeader>&amp;R&amp;"Arial,Bold"&amp;14QUADRO 3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Folha59">
    <pageSetUpPr fitToPage="1"/>
  </sheetPr>
  <dimension ref="B1:F25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3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6.57421875" style="36" customWidth="1"/>
    <col min="7" max="7" width="8.00390625" style="36" bestFit="1" customWidth="1"/>
    <col min="8" max="16384" width="6.57421875" style="36" customWidth="1"/>
  </cols>
  <sheetData>
    <row r="1" spans="2:5" ht="27" customHeight="1">
      <c r="B1" s="413"/>
      <c r="C1" s="413"/>
      <c r="D1" s="413"/>
      <c r="E1" s="413"/>
    </row>
    <row r="2" spans="2:5" ht="19.5" customHeight="1">
      <c r="B2" s="414" t="s">
        <v>100</v>
      </c>
      <c r="C2" s="414"/>
      <c r="D2" s="414"/>
      <c r="E2" s="414"/>
    </row>
    <row r="3" spans="3:5" ht="12" customHeight="1">
      <c r="C3" s="65"/>
      <c r="D3" s="65"/>
      <c r="E3" s="65"/>
    </row>
    <row r="4" spans="2:5" ht="19.5" customHeight="1">
      <c r="B4" s="415" t="s">
        <v>99</v>
      </c>
      <c r="C4" s="415"/>
      <c r="D4" s="415"/>
      <c r="E4" s="415"/>
    </row>
    <row r="5" spans="3:6" ht="12" customHeight="1">
      <c r="C5" s="415"/>
      <c r="D5" s="415"/>
      <c r="E5" s="415"/>
      <c r="F5" s="415"/>
    </row>
    <row r="6" spans="2:6" ht="19.5" customHeight="1">
      <c r="B6" s="397" t="s">
        <v>89</v>
      </c>
      <c r="C6" s="397"/>
      <c r="D6" s="397"/>
      <c r="E6" s="397"/>
      <c r="F6" s="397"/>
    </row>
    <row r="7" spans="2:5" ht="12" customHeight="1">
      <c r="B7" s="398"/>
      <c r="C7" s="398"/>
      <c r="D7" s="398"/>
      <c r="E7" s="398"/>
    </row>
    <row r="8" ht="12" customHeight="1" thickBot="1"/>
    <row r="9" spans="2:5" ht="19.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19.5" customHeight="1" thickBot="1">
      <c r="B10" s="400"/>
      <c r="C10" s="400"/>
      <c r="D10" s="400"/>
      <c r="E10" s="157" t="s">
        <v>277</v>
      </c>
    </row>
    <row r="11" spans="2:5" ht="19.5" customHeight="1" thickBot="1">
      <c r="B11" s="41" t="s">
        <v>73</v>
      </c>
      <c r="C11" s="42">
        <v>4294268</v>
      </c>
      <c r="D11" s="42">
        <f>+MODELOS_1!F15</f>
        <v>4371037</v>
      </c>
      <c r="E11" s="49">
        <f>+D11/C11-1</f>
        <v>0.017877086385851948</v>
      </c>
    </row>
    <row r="12" spans="2:5" ht="19.5" customHeight="1" thickBot="1">
      <c r="B12" s="41" t="s">
        <v>76</v>
      </c>
      <c r="C12" s="42">
        <v>4021231</v>
      </c>
      <c r="D12" s="42">
        <v>4092400</v>
      </c>
      <c r="E12" s="49">
        <v>0.017698311785619876</v>
      </c>
    </row>
    <row r="13" spans="2:5" ht="19.5" customHeight="1" thickBot="1">
      <c r="B13" s="41" t="s">
        <v>79</v>
      </c>
      <c r="C13" s="42">
        <v>3691694</v>
      </c>
      <c r="D13" s="42">
        <v>3808285</v>
      </c>
      <c r="E13" s="49">
        <v>0.03158197835465236</v>
      </c>
    </row>
    <row r="14" spans="2:5" ht="19.5" customHeight="1" thickBot="1">
      <c r="B14" s="41" t="s">
        <v>82</v>
      </c>
      <c r="C14" s="42">
        <v>105999</v>
      </c>
      <c r="D14" s="42">
        <v>109548</v>
      </c>
      <c r="E14" s="27">
        <v>0.033481447938188094</v>
      </c>
    </row>
    <row r="15" spans="2:5" ht="19.5" customHeight="1">
      <c r="B15" s="37" t="s">
        <v>83</v>
      </c>
      <c r="C15" s="39">
        <v>6367</v>
      </c>
      <c r="D15" s="46">
        <v>5710</v>
      </c>
      <c r="E15" s="32">
        <v>-0.10318831474791895</v>
      </c>
    </row>
    <row r="16" spans="2:5" ht="19.5" customHeight="1" thickBot="1">
      <c r="B16" s="37" t="s">
        <v>84</v>
      </c>
      <c r="C16" s="39">
        <v>1568</v>
      </c>
      <c r="D16" s="39">
        <v>1342</v>
      </c>
      <c r="E16" s="58">
        <v>-0.1441326530612245</v>
      </c>
    </row>
    <row r="17" spans="2:5" ht="19.5" customHeight="1" thickBot="1">
      <c r="B17" s="41" t="s">
        <v>85</v>
      </c>
      <c r="C17" s="42">
        <v>3690830</v>
      </c>
      <c r="D17" s="43">
        <v>3807320</v>
      </c>
      <c r="E17" s="58">
        <v>0.03156200637796918</v>
      </c>
    </row>
    <row r="18" spans="2:5" ht="19.5" customHeight="1">
      <c r="B18" s="37" t="s">
        <v>86</v>
      </c>
      <c r="C18" s="39">
        <v>3694393</v>
      </c>
      <c r="D18" s="46">
        <v>3810990</v>
      </c>
      <c r="E18" s="32">
        <v>0.03156052970000755</v>
      </c>
    </row>
    <row r="19" spans="2:5" ht="19.5" customHeight="1" thickBot="1">
      <c r="B19" s="37" t="s">
        <v>87</v>
      </c>
      <c r="C19" s="39">
        <v>3671509</v>
      </c>
      <c r="D19" s="46">
        <v>3786254</v>
      </c>
      <c r="E19" s="32">
        <v>0.03125281730209568</v>
      </c>
    </row>
    <row r="20" spans="2:5" ht="19.5" customHeight="1" thickBot="1">
      <c r="B20" s="41" t="s">
        <v>88</v>
      </c>
      <c r="C20" s="42">
        <v>2038744</v>
      </c>
      <c r="D20" s="43">
        <v>2002759</v>
      </c>
      <c r="E20" s="27">
        <v>-0.017650573097946577</v>
      </c>
    </row>
    <row r="21" spans="2:5" ht="19.5" customHeight="1" thickBot="1">
      <c r="B21" s="155" t="s">
        <v>251</v>
      </c>
      <c r="C21" s="42">
        <v>2786691</v>
      </c>
      <c r="D21" s="42">
        <v>2806241</v>
      </c>
      <c r="E21" s="49">
        <v>0.007015488979581877</v>
      </c>
    </row>
    <row r="22" ht="12.75" customHeight="1">
      <c r="B22" t="s">
        <v>287</v>
      </c>
    </row>
    <row r="23" ht="12.75" customHeight="1">
      <c r="B23" s="199" t="s">
        <v>349</v>
      </c>
    </row>
    <row r="24" ht="10.5" customHeight="1">
      <c r="B24" s="44"/>
    </row>
    <row r="25" spans="2:4" ht="12.75">
      <c r="B25" s="50"/>
      <c r="C25" s="38"/>
      <c r="D25" s="38"/>
    </row>
  </sheetData>
  <sheetProtection password="A5B6" sheet="1" objects="1" scenarios="1"/>
  <mergeCells count="9">
    <mergeCell ref="B1:E1"/>
    <mergeCell ref="B2:E2"/>
    <mergeCell ref="B4:E4"/>
    <mergeCell ref="C5:F5"/>
    <mergeCell ref="B6:F6"/>
    <mergeCell ref="B9:B10"/>
    <mergeCell ref="C9:C10"/>
    <mergeCell ref="D9:D10"/>
    <mergeCell ref="B7:E7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48
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olha44">
    <pageSetUpPr fitToPage="1"/>
  </sheetPr>
  <dimension ref="B1:F29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9.140625" style="36" customWidth="1"/>
    <col min="7" max="7" width="12.421875" style="36" bestFit="1" customWidth="1"/>
    <col min="8" max="16384" width="9.140625" style="36" customWidth="1"/>
  </cols>
  <sheetData>
    <row r="1" ht="12.75">
      <c r="B1" s="44"/>
    </row>
    <row r="2" spans="2:5" ht="19.5" customHeight="1">
      <c r="B2" s="414" t="s">
        <v>100</v>
      </c>
      <c r="C2" s="414"/>
      <c r="D2" s="414"/>
      <c r="E2" s="414"/>
    </row>
    <row r="3" ht="12" customHeight="1"/>
    <row r="4" spans="2:6" ht="19.5" customHeight="1">
      <c r="B4" s="415" t="s">
        <v>68</v>
      </c>
      <c r="C4" s="415"/>
      <c r="D4" s="415"/>
      <c r="E4" s="415"/>
      <c r="F4" s="349"/>
    </row>
    <row r="5" ht="12" customHeight="1"/>
    <row r="6" spans="2:6" ht="19.5" customHeight="1">
      <c r="B6" s="398" t="s">
        <v>89</v>
      </c>
      <c r="C6" s="398"/>
      <c r="D6" s="398"/>
      <c r="E6" s="398"/>
      <c r="F6" s="350"/>
    </row>
    <row r="7" spans="2:5" ht="12" customHeight="1">
      <c r="B7" s="67"/>
      <c r="C7" s="67"/>
      <c r="D7" s="67"/>
      <c r="E7" s="67"/>
    </row>
    <row r="8" ht="12" customHeight="1" thickBot="1"/>
    <row r="9" spans="2:5" ht="19.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19.5" customHeight="1" thickBot="1">
      <c r="B10" s="400"/>
      <c r="C10" s="400"/>
      <c r="D10" s="400"/>
      <c r="E10" s="157" t="s">
        <v>277</v>
      </c>
    </row>
    <row r="11" spans="2:5" ht="19.5" customHeight="1">
      <c r="B11" s="37" t="s">
        <v>71</v>
      </c>
      <c r="C11" s="172">
        <v>2335383</v>
      </c>
      <c r="D11" s="172">
        <v>2427069</v>
      </c>
      <c r="E11" s="47">
        <v>0.03925951332179775</v>
      </c>
    </row>
    <row r="12" spans="2:5" ht="19.5" customHeight="1" thickBot="1">
      <c r="B12" s="37" t="s">
        <v>72</v>
      </c>
      <c r="C12" s="172">
        <v>760621</v>
      </c>
      <c r="D12" s="172">
        <v>826059</v>
      </c>
      <c r="E12" s="48">
        <v>0.08603233410594764</v>
      </c>
    </row>
    <row r="13" spans="2:5" ht="19.5" customHeight="1" thickBot="1">
      <c r="B13" s="41" t="s">
        <v>73</v>
      </c>
      <c r="C13" s="262">
        <v>2913572</v>
      </c>
      <c r="D13" s="211">
        <v>3046837</v>
      </c>
      <c r="E13" s="49">
        <v>0.04573938794030141</v>
      </c>
    </row>
    <row r="14" spans="2:5" ht="19.5" customHeight="1">
      <c r="B14" s="37" t="s">
        <v>74</v>
      </c>
      <c r="C14" s="172">
        <v>2334898</v>
      </c>
      <c r="D14" s="172">
        <v>2426440</v>
      </c>
      <c r="E14" s="48">
        <v>0.03920599529401284</v>
      </c>
    </row>
    <row r="15" spans="2:5" ht="19.5" customHeight="1" thickBot="1">
      <c r="B15" s="37" t="s">
        <v>75</v>
      </c>
      <c r="C15" s="172">
        <v>759750</v>
      </c>
      <c r="D15" s="172">
        <v>825337</v>
      </c>
      <c r="E15" s="48">
        <v>0.08632708127673577</v>
      </c>
    </row>
    <row r="16" spans="2:5" ht="19.5" customHeight="1" thickBot="1">
      <c r="B16" s="41" t="s">
        <v>76</v>
      </c>
      <c r="C16" s="262">
        <v>2901979</v>
      </c>
      <c r="D16" s="211">
        <v>3028157</v>
      </c>
      <c r="E16" s="49">
        <v>0.04347998383172311</v>
      </c>
    </row>
    <row r="17" spans="2:5" ht="19.5" customHeight="1">
      <c r="B17" s="37" t="s">
        <v>77</v>
      </c>
      <c r="C17" s="172">
        <v>2100266</v>
      </c>
      <c r="D17" s="172">
        <v>2185913</v>
      </c>
      <c r="E17" s="48">
        <v>0.04077912035904024</v>
      </c>
    </row>
    <row r="18" spans="2:5" ht="19.5" customHeight="1" thickBot="1">
      <c r="B18" s="37" t="s">
        <v>78</v>
      </c>
      <c r="C18" s="172">
        <v>299853</v>
      </c>
      <c r="D18" s="172">
        <v>410819</v>
      </c>
      <c r="E18" s="48">
        <v>0.3700679999866601</v>
      </c>
    </row>
    <row r="19" spans="2:5" ht="19.5" customHeight="1" thickBot="1">
      <c r="B19" s="41" t="s">
        <v>79</v>
      </c>
      <c r="C19" s="212">
        <v>2357933</v>
      </c>
      <c r="D19" s="212">
        <v>2538264</v>
      </c>
      <c r="E19" s="49">
        <v>0.0764784241112873</v>
      </c>
    </row>
    <row r="20" spans="2:5" ht="19.5" customHeight="1">
      <c r="B20" s="37" t="s">
        <v>83</v>
      </c>
      <c r="C20" s="172">
        <v>4410</v>
      </c>
      <c r="D20" s="172">
        <v>4396</v>
      </c>
      <c r="E20" s="48">
        <v>-0.0031746031746031746</v>
      </c>
    </row>
    <row r="21" spans="2:5" ht="19.5" customHeight="1" thickBot="1">
      <c r="B21" s="37" t="s">
        <v>84</v>
      </c>
      <c r="C21" s="172">
        <v>580</v>
      </c>
      <c r="D21" s="258">
        <v>411</v>
      </c>
      <c r="E21" s="48">
        <v>-0.2913793103448276</v>
      </c>
    </row>
    <row r="22" spans="2:5" ht="19.5" customHeight="1" thickBot="1">
      <c r="B22" s="41" t="s">
        <v>85</v>
      </c>
      <c r="C22" s="173">
        <v>2357392</v>
      </c>
      <c r="D22" s="173">
        <v>2537655</v>
      </c>
      <c r="E22" s="49">
        <v>0.07646712977731324</v>
      </c>
    </row>
    <row r="23" spans="2:5" ht="19.5" customHeight="1">
      <c r="B23" s="37" t="s">
        <v>86</v>
      </c>
      <c r="C23" s="172">
        <v>2357771</v>
      </c>
      <c r="D23" s="172">
        <v>2537952</v>
      </c>
      <c r="E23" s="48">
        <v>0.07642005945445932</v>
      </c>
    </row>
    <row r="24" spans="2:5" ht="19.5" customHeight="1" thickBot="1">
      <c r="B24" s="37" t="s">
        <v>87</v>
      </c>
      <c r="C24" s="172">
        <v>2356770</v>
      </c>
      <c r="D24" s="172">
        <v>2536841</v>
      </c>
      <c r="E24" s="48">
        <v>0.07640584359101651</v>
      </c>
    </row>
    <row r="25" spans="2:5" ht="19.5" customHeight="1" thickBot="1">
      <c r="B25" s="41" t="s">
        <v>88</v>
      </c>
      <c r="C25" s="173">
        <v>1159369</v>
      </c>
      <c r="D25" s="173">
        <v>1190358</v>
      </c>
      <c r="E25" s="49">
        <v>0.02672919493276084</v>
      </c>
    </row>
    <row r="26" spans="2:5" ht="19.5" customHeight="1" thickBot="1">
      <c r="B26" s="155" t="s">
        <v>251</v>
      </c>
      <c r="C26" s="42">
        <v>1868464</v>
      </c>
      <c r="D26" s="259">
        <v>1997119</v>
      </c>
      <c r="E26" s="49">
        <v>0.0688560229150789</v>
      </c>
    </row>
    <row r="27" ht="12.75">
      <c r="B27" t="s">
        <v>287</v>
      </c>
    </row>
    <row r="28" ht="12.75">
      <c r="B28" s="199" t="s">
        <v>349</v>
      </c>
    </row>
    <row r="29" ht="12.75">
      <c r="B29" s="44"/>
    </row>
  </sheetData>
  <sheetProtection password="A5B6" sheet="1" objects="1" scenarios="1"/>
  <mergeCells count="6">
    <mergeCell ref="B2:E2"/>
    <mergeCell ref="B4:E4"/>
    <mergeCell ref="B6:E6"/>
    <mergeCell ref="C9:C10"/>
    <mergeCell ref="D9:D10"/>
    <mergeCell ref="B9:B10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49
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olha45">
    <pageSetUpPr fitToPage="1"/>
  </sheetPr>
  <dimension ref="B2:E29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16384" width="9.140625" style="36" customWidth="1"/>
  </cols>
  <sheetData>
    <row r="2" spans="2:5" ht="19.5" customHeight="1">
      <c r="B2" s="414" t="s">
        <v>100</v>
      </c>
      <c r="C2" s="414"/>
      <c r="D2" s="414"/>
      <c r="E2" s="414"/>
    </row>
    <row r="3" ht="12" customHeight="1"/>
    <row r="4" spans="2:5" ht="19.5" customHeight="1">
      <c r="B4" s="415" t="s">
        <v>10</v>
      </c>
      <c r="C4" s="415"/>
      <c r="D4" s="415"/>
      <c r="E4" s="415"/>
    </row>
    <row r="5" ht="12" customHeight="1"/>
    <row r="6" spans="2:5" ht="19.5" customHeight="1">
      <c r="B6" s="398" t="s">
        <v>89</v>
      </c>
      <c r="C6" s="398"/>
      <c r="D6" s="398"/>
      <c r="E6" s="398"/>
    </row>
    <row r="7" spans="2:5" ht="12" customHeight="1">
      <c r="B7" s="67"/>
      <c r="C7" s="67"/>
      <c r="D7" s="67"/>
      <c r="E7" s="67"/>
    </row>
    <row r="8" ht="12" customHeight="1" thickBot="1"/>
    <row r="9" spans="2:5" ht="19.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19.5" customHeight="1" thickBot="1">
      <c r="B10" s="400"/>
      <c r="C10" s="400"/>
      <c r="D10" s="400"/>
      <c r="E10" s="157" t="s">
        <v>277</v>
      </c>
    </row>
    <row r="11" spans="2:5" ht="19.5" customHeight="1" thickBot="1">
      <c r="B11" s="41" t="s">
        <v>73</v>
      </c>
      <c r="C11" s="42">
        <v>1380696</v>
      </c>
      <c r="D11" s="42">
        <f>+MODELOS_1!F14</f>
        <v>1324200</v>
      </c>
      <c r="E11" s="49">
        <f>+D11/C11-1</f>
        <v>-0.040918493281649204</v>
      </c>
    </row>
    <row r="12" spans="2:5" ht="19.5" customHeight="1" thickBot="1">
      <c r="B12" s="41" t="s">
        <v>76</v>
      </c>
      <c r="C12" s="42">
        <v>1119252</v>
      </c>
      <c r="D12" s="42">
        <v>1064243</v>
      </c>
      <c r="E12" s="49">
        <f aca="true" t="shared" si="0" ref="E12:E20">+D12/C12-1</f>
        <v>-0.04914800241589923</v>
      </c>
    </row>
    <row r="13" spans="2:5" ht="19.5" customHeight="1" thickBot="1">
      <c r="B13" s="41" t="s">
        <v>79</v>
      </c>
      <c r="C13" s="42">
        <v>1333761</v>
      </c>
      <c r="D13" s="42">
        <v>1270021</v>
      </c>
      <c r="E13" s="49">
        <f t="shared" si="0"/>
        <v>-0.04778967146287827</v>
      </c>
    </row>
    <row r="14" spans="2:5" ht="19.5" customHeight="1">
      <c r="B14" s="37" t="s">
        <v>83</v>
      </c>
      <c r="C14" s="39">
        <v>1957</v>
      </c>
      <c r="D14" s="39">
        <v>1314</v>
      </c>
      <c r="E14" s="48">
        <f t="shared" si="0"/>
        <v>-0.32856412876852326</v>
      </c>
    </row>
    <row r="15" spans="2:5" ht="19.5" customHeight="1" thickBot="1">
      <c r="B15" s="37" t="s">
        <v>84</v>
      </c>
      <c r="C15" s="39">
        <v>988</v>
      </c>
      <c r="D15" s="260">
        <v>931</v>
      </c>
      <c r="E15" s="48">
        <f t="shared" si="0"/>
        <v>-0.05769230769230771</v>
      </c>
    </row>
    <row r="16" spans="2:5" ht="19.5" customHeight="1" thickBot="1">
      <c r="B16" s="41" t="s">
        <v>85</v>
      </c>
      <c r="C16" s="42">
        <v>1333438</v>
      </c>
      <c r="D16" s="42">
        <v>1269665</v>
      </c>
      <c r="E16" s="49">
        <f t="shared" si="0"/>
        <v>-0.04782599565934076</v>
      </c>
    </row>
    <row r="17" spans="2:5" ht="19.5" customHeight="1">
      <c r="B17" s="37" t="s">
        <v>86</v>
      </c>
      <c r="C17" s="39">
        <v>1336622</v>
      </c>
      <c r="D17" s="39">
        <v>1273038</v>
      </c>
      <c r="E17" s="48">
        <f t="shared" si="0"/>
        <v>-0.04757066694996792</v>
      </c>
    </row>
    <row r="18" spans="2:5" ht="19.5" customHeight="1" thickBot="1">
      <c r="B18" s="37" t="s">
        <v>87</v>
      </c>
      <c r="C18" s="39">
        <v>1314739</v>
      </c>
      <c r="D18" s="39">
        <v>1249413</v>
      </c>
      <c r="E18" s="48">
        <f t="shared" si="0"/>
        <v>-0.049687428455381655</v>
      </c>
    </row>
    <row r="19" spans="2:5" ht="19.5" customHeight="1" thickBot="1">
      <c r="B19" s="41" t="s">
        <v>88</v>
      </c>
      <c r="C19" s="42">
        <v>879375</v>
      </c>
      <c r="D19" s="42">
        <v>812401</v>
      </c>
      <c r="E19" s="49">
        <f t="shared" si="0"/>
        <v>-0.07616090973702916</v>
      </c>
    </row>
    <row r="20" spans="2:5" ht="19.5" customHeight="1" thickBot="1">
      <c r="B20" s="155" t="s">
        <v>251</v>
      </c>
      <c r="C20" s="42">
        <v>918227</v>
      </c>
      <c r="D20" s="261">
        <v>809122</v>
      </c>
      <c r="E20" s="49">
        <f t="shared" si="0"/>
        <v>-0.11882138076967896</v>
      </c>
    </row>
    <row r="21" spans="2:4" ht="12.75">
      <c r="B21" t="s">
        <v>287</v>
      </c>
      <c r="C21" s="38"/>
      <c r="D21" s="38"/>
    </row>
    <row r="22" spans="2:4" ht="12.75">
      <c r="B22" s="199" t="s">
        <v>349</v>
      </c>
      <c r="C22" s="38"/>
      <c r="D22" s="38"/>
    </row>
    <row r="23" ht="12.75">
      <c r="B23" s="44"/>
    </row>
    <row r="26" spans="2:4" ht="12.75">
      <c r="B26" s="50"/>
      <c r="C26" s="38"/>
      <c r="D26" s="38"/>
    </row>
    <row r="27" spans="2:4" ht="12.75">
      <c r="B27" s="50"/>
      <c r="C27" s="50"/>
      <c r="D27" s="50"/>
    </row>
    <row r="28" spans="2:4" ht="12.75">
      <c r="B28" s="50"/>
      <c r="C28" s="50"/>
      <c r="D28" s="50"/>
    </row>
    <row r="29" spans="2:4" ht="12.75">
      <c r="B29" s="50"/>
      <c r="C29" s="50"/>
      <c r="D29" s="50"/>
    </row>
  </sheetData>
  <sheetProtection password="A5B6" sheet="1" objects="1" scenarios="1"/>
  <mergeCells count="6">
    <mergeCell ref="B4:E4"/>
    <mergeCell ref="B6:E6"/>
    <mergeCell ref="B2:E2"/>
    <mergeCell ref="B9:B10"/>
    <mergeCell ref="C9:C10"/>
    <mergeCell ref="D9:D10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50
</oddHead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olha46">
    <pageSetUpPr fitToPage="1"/>
  </sheetPr>
  <dimension ref="B2:F23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6.57421875" style="36" customWidth="1"/>
    <col min="7" max="7" width="8.00390625" style="36" bestFit="1" customWidth="1"/>
    <col min="8" max="16384" width="6.57421875" style="36" customWidth="1"/>
  </cols>
  <sheetData>
    <row r="2" spans="2:5" ht="19.5" customHeight="1">
      <c r="B2" s="414" t="s">
        <v>100</v>
      </c>
      <c r="C2" s="414"/>
      <c r="D2" s="414"/>
      <c r="E2" s="414"/>
    </row>
    <row r="3" spans="3:6" ht="12" customHeight="1">
      <c r="C3" s="65"/>
      <c r="D3" s="65"/>
      <c r="E3" s="65"/>
      <c r="F3" s="65"/>
    </row>
    <row r="4" spans="2:6" ht="19.5" customHeight="1">
      <c r="B4" s="415" t="s">
        <v>99</v>
      </c>
      <c r="C4" s="415"/>
      <c r="D4" s="415"/>
      <c r="E4" s="415"/>
      <c r="F4" s="66"/>
    </row>
    <row r="5" spans="2:6" ht="12" customHeight="1">
      <c r="B5" s="66"/>
      <c r="C5" s="66"/>
      <c r="D5" s="66"/>
      <c r="E5" s="66"/>
      <c r="F5" s="66"/>
    </row>
    <row r="6" spans="2:6" ht="19.5" customHeight="1">
      <c r="B6" s="397" t="s">
        <v>69</v>
      </c>
      <c r="C6" s="397"/>
      <c r="D6" s="397"/>
      <c r="E6" s="397"/>
      <c r="F6" s="75"/>
    </row>
    <row r="7" spans="2:6" ht="12" customHeight="1">
      <c r="B7" s="67"/>
      <c r="C7" s="67"/>
      <c r="D7" s="67"/>
      <c r="E7" s="67"/>
      <c r="F7" s="67"/>
    </row>
    <row r="8" spans="2:5" ht="12" customHeight="1" thickBot="1">
      <c r="B8" s="73"/>
      <c r="C8" s="416" t="s">
        <v>101</v>
      </c>
      <c r="D8" s="416"/>
      <c r="E8" s="416"/>
    </row>
    <row r="9" spans="2:5" ht="24.7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24.75" customHeight="1" thickBot="1">
      <c r="B10" s="400"/>
      <c r="C10" s="400"/>
      <c r="D10" s="400"/>
      <c r="E10" s="157" t="s">
        <v>277</v>
      </c>
    </row>
    <row r="11" spans="2:5" ht="24.75" customHeight="1" thickBot="1">
      <c r="B11" s="41" t="s">
        <v>73</v>
      </c>
      <c r="C11" s="19">
        <v>72171.88</v>
      </c>
      <c r="D11" s="19">
        <v>75530.52</v>
      </c>
      <c r="E11" s="49">
        <v>0.046536684370699494</v>
      </c>
    </row>
    <row r="12" spans="2:5" ht="24.75" customHeight="1" thickBot="1">
      <c r="B12" s="41" t="s">
        <v>76</v>
      </c>
      <c r="C12" s="214">
        <v>21780.584</v>
      </c>
      <c r="D12" s="214">
        <v>22540.91</v>
      </c>
      <c r="E12" s="49">
        <v>0.034908430370829406</v>
      </c>
    </row>
    <row r="13" spans="2:5" ht="24.75" customHeight="1" thickBot="1">
      <c r="B13" s="41" t="s">
        <v>79</v>
      </c>
      <c r="C13" s="214">
        <v>50274.986000000004</v>
      </c>
      <c r="D13" s="214">
        <v>52887.35</v>
      </c>
      <c r="E13" s="49">
        <v>0.05196150626476542</v>
      </c>
    </row>
    <row r="14" spans="2:5" ht="24.75" customHeight="1">
      <c r="B14" s="37" t="s">
        <v>83</v>
      </c>
      <c r="C14" s="2">
        <v>55.88</v>
      </c>
      <c r="D14" s="2">
        <v>56.83</v>
      </c>
      <c r="E14" s="48">
        <v>0.01700071581961338</v>
      </c>
    </row>
    <row r="15" spans="2:5" ht="24.75" customHeight="1" thickBot="1">
      <c r="B15" s="37" t="s">
        <v>84</v>
      </c>
      <c r="C15" s="2">
        <v>86.608</v>
      </c>
      <c r="D15" s="2">
        <v>65.76</v>
      </c>
      <c r="E15" s="48">
        <v>-0.2407167929059671</v>
      </c>
    </row>
    <row r="16" spans="2:5" ht="24.75" customHeight="1" thickBot="1">
      <c r="B16" s="41" t="s">
        <v>90</v>
      </c>
      <c r="C16" s="42">
        <v>142.488</v>
      </c>
      <c r="D16" s="42">
        <v>122.59</v>
      </c>
      <c r="E16" s="49">
        <v>-0.13964684745382064</v>
      </c>
    </row>
    <row r="17" spans="2:5" ht="24.75" customHeight="1" thickBot="1">
      <c r="B17" s="41" t="s">
        <v>85</v>
      </c>
      <c r="C17" s="214">
        <v>50122.824</v>
      </c>
      <c r="D17" s="214">
        <v>52736.36</v>
      </c>
      <c r="E17" s="49">
        <v>0.052142632665709336</v>
      </c>
    </row>
    <row r="18" spans="2:5" ht="24.75" customHeight="1">
      <c r="B18" s="37" t="s">
        <v>86</v>
      </c>
      <c r="C18" s="2">
        <v>10077.646</v>
      </c>
      <c r="D18" s="2">
        <v>10622.67</v>
      </c>
      <c r="E18" s="48">
        <v>0.05408247124378048</v>
      </c>
    </row>
    <row r="19" spans="2:5" ht="24.75" customHeight="1" thickBot="1">
      <c r="B19" s="37" t="s">
        <v>87</v>
      </c>
      <c r="C19" s="2">
        <v>2646.9030000000002</v>
      </c>
      <c r="D19" s="2">
        <v>2950.67</v>
      </c>
      <c r="E19" s="48">
        <v>0.11476317794796402</v>
      </c>
    </row>
    <row r="20" spans="2:5" ht="24.75" customHeight="1" thickBot="1">
      <c r="B20" s="41" t="s">
        <v>88</v>
      </c>
      <c r="C20" s="214">
        <v>7430.743</v>
      </c>
      <c r="D20" s="214">
        <v>7671.02</v>
      </c>
      <c r="E20" s="49">
        <v>0.032335528223759055</v>
      </c>
    </row>
    <row r="21" spans="2:5" ht="24.75" customHeight="1" thickBot="1">
      <c r="B21" s="155" t="s">
        <v>251</v>
      </c>
      <c r="C21" s="42">
        <v>8073.545</v>
      </c>
      <c r="D21" s="42">
        <v>8226.66</v>
      </c>
      <c r="E21" s="49">
        <v>0.018965027134920258</v>
      </c>
    </row>
    <row r="22" ht="13.5" customHeight="1">
      <c r="B22" t="s">
        <v>287</v>
      </c>
    </row>
    <row r="23" ht="13.5" customHeight="1">
      <c r="B23" s="199" t="s">
        <v>349</v>
      </c>
    </row>
  </sheetData>
  <sheetProtection password="A5B6" sheet="1" objects="1" scenarios="1"/>
  <mergeCells count="7">
    <mergeCell ref="B2:E2"/>
    <mergeCell ref="B4:E4"/>
    <mergeCell ref="B6:E6"/>
    <mergeCell ref="B9:B10"/>
    <mergeCell ref="C9:C10"/>
    <mergeCell ref="D9:D10"/>
    <mergeCell ref="C8:E8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51
</oddHead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Folha60">
    <pageSetUpPr fitToPage="1"/>
  </sheetPr>
  <dimension ref="B2:G29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9.140625" style="36" customWidth="1"/>
    <col min="7" max="7" width="12.421875" style="36" bestFit="1" customWidth="1"/>
    <col min="8" max="16384" width="9.140625" style="36" customWidth="1"/>
  </cols>
  <sheetData>
    <row r="2" spans="2:5" ht="19.5" customHeight="1">
      <c r="B2" s="414" t="s">
        <v>100</v>
      </c>
      <c r="C2" s="414"/>
      <c r="D2" s="414"/>
      <c r="E2" s="414"/>
    </row>
    <row r="3" spans="2:5" ht="12" customHeight="1">
      <c r="B3" s="65"/>
      <c r="C3" s="65"/>
      <c r="D3" s="65"/>
      <c r="E3" s="65"/>
    </row>
    <row r="4" spans="2:6" ht="19.5" customHeight="1">
      <c r="B4" s="415" t="s">
        <v>68</v>
      </c>
      <c r="C4" s="415"/>
      <c r="D4" s="415"/>
      <c r="E4" s="415"/>
      <c r="F4" s="349"/>
    </row>
    <row r="5" spans="2:6" ht="12" customHeight="1">
      <c r="B5" s="66"/>
      <c r="C5" s="66"/>
      <c r="D5" s="66"/>
      <c r="E5" s="66"/>
      <c r="F5" s="66"/>
    </row>
    <row r="6" spans="2:6" ht="19.5" customHeight="1">
      <c r="B6" s="398" t="s">
        <v>69</v>
      </c>
      <c r="C6" s="398"/>
      <c r="D6" s="398"/>
      <c r="E6" s="398"/>
      <c r="F6" s="350"/>
    </row>
    <row r="7" spans="2:5" ht="12" customHeight="1">
      <c r="B7" s="67"/>
      <c r="C7" s="67"/>
      <c r="D7" s="67"/>
      <c r="E7" s="67"/>
    </row>
    <row r="8" spans="2:5" ht="12" customHeight="1" thickBot="1">
      <c r="B8" s="73"/>
      <c r="D8" s="416" t="s">
        <v>102</v>
      </c>
      <c r="E8" s="416"/>
    </row>
    <row r="9" spans="2:5" ht="24.7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24.75" customHeight="1" thickBot="1">
      <c r="B10" s="400"/>
      <c r="C10" s="400"/>
      <c r="D10" s="400"/>
      <c r="E10" s="157" t="s">
        <v>277</v>
      </c>
    </row>
    <row r="11" spans="2:7" ht="24.75" customHeight="1">
      <c r="B11" s="37" t="s">
        <v>71</v>
      </c>
      <c r="C11" s="45">
        <v>30976.652</v>
      </c>
      <c r="D11" s="45">
        <v>34672.6</v>
      </c>
      <c r="E11" s="47">
        <v>0.11931399171220959</v>
      </c>
      <c r="G11" s="64"/>
    </row>
    <row r="12" spans="2:5" ht="24.75" customHeight="1" thickBot="1">
      <c r="B12" s="37" t="s">
        <v>72</v>
      </c>
      <c r="C12" s="39">
        <v>7921.618</v>
      </c>
      <c r="D12" s="39">
        <v>9533.46</v>
      </c>
      <c r="E12" s="48">
        <v>0.20347383577445904</v>
      </c>
    </row>
    <row r="13" spans="2:5" ht="24.75" customHeight="1" thickBot="1">
      <c r="B13" s="41" t="s">
        <v>73</v>
      </c>
      <c r="C13" s="42">
        <v>38898.79</v>
      </c>
      <c r="D13" s="42">
        <v>44207.04</v>
      </c>
      <c r="E13" s="49">
        <v>0.1364631136341259</v>
      </c>
    </row>
    <row r="14" spans="2:5" ht="24.75" customHeight="1">
      <c r="B14" s="37" t="s">
        <v>74</v>
      </c>
      <c r="C14" s="45">
        <v>9572.465</v>
      </c>
      <c r="D14" s="45">
        <v>10320.32</v>
      </c>
      <c r="E14" s="48">
        <v>0.07812564475294499</v>
      </c>
    </row>
    <row r="15" spans="2:5" ht="24.75" customHeight="1" thickBot="1">
      <c r="B15" s="37" t="s">
        <v>75</v>
      </c>
      <c r="C15" s="213">
        <v>5478.929</v>
      </c>
      <c r="D15" s="213">
        <v>5942.99</v>
      </c>
      <c r="E15" s="48">
        <v>0.0846992176755712</v>
      </c>
    </row>
    <row r="16" spans="2:5" ht="24.75" customHeight="1" thickBot="1">
      <c r="B16" s="41" t="s">
        <v>76</v>
      </c>
      <c r="C16" s="42">
        <v>15051.394</v>
      </c>
      <c r="D16" s="42">
        <v>16263.31</v>
      </c>
      <c r="E16" s="49">
        <v>0.08051852207177616</v>
      </c>
    </row>
    <row r="17" spans="2:5" ht="24.75" customHeight="1">
      <c r="B17" s="37" t="s">
        <v>77</v>
      </c>
      <c r="C17" s="45">
        <v>21404.186</v>
      </c>
      <c r="D17" s="45">
        <v>24352.28</v>
      </c>
      <c r="E17" s="48">
        <v>0.1377344599789965</v>
      </c>
    </row>
    <row r="18" spans="2:5" ht="24.75" customHeight="1" thickBot="1">
      <c r="B18" s="37" t="s">
        <v>78</v>
      </c>
      <c r="C18" s="213">
        <v>2442.689</v>
      </c>
      <c r="D18" s="213">
        <v>3590.47</v>
      </c>
      <c r="E18" s="48">
        <v>0.46988421366780625</v>
      </c>
    </row>
    <row r="19" spans="2:5" ht="24.75" customHeight="1" thickBot="1">
      <c r="B19" s="41" t="s">
        <v>79</v>
      </c>
      <c r="C19" s="42">
        <v>23846.876</v>
      </c>
      <c r="D19" s="42">
        <v>27942.75</v>
      </c>
      <c r="E19" s="49">
        <v>0.17175725658991978</v>
      </c>
    </row>
    <row r="20" spans="2:5" ht="24.75" customHeight="1">
      <c r="B20" s="37" t="s">
        <v>83</v>
      </c>
      <c r="C20" s="45">
        <v>36.1</v>
      </c>
      <c r="D20" s="45">
        <v>40.08</v>
      </c>
      <c r="E20" s="48">
        <v>0.11024930747922429</v>
      </c>
    </row>
    <row r="21" spans="2:5" ht="24.75" customHeight="1" thickBot="1">
      <c r="B21" s="37" t="s">
        <v>84</v>
      </c>
      <c r="C21" s="213">
        <v>52.218</v>
      </c>
      <c r="D21" s="213">
        <v>40.46</v>
      </c>
      <c r="E21" s="48">
        <v>-0.22517139683634</v>
      </c>
    </row>
    <row r="22" spans="2:5" ht="24.75" customHeight="1" thickBot="1">
      <c r="B22" s="41" t="s">
        <v>85</v>
      </c>
      <c r="C22" s="42">
        <v>23769.964</v>
      </c>
      <c r="D22" s="42">
        <v>27858.84</v>
      </c>
      <c r="E22" s="49">
        <v>0.17201860297306298</v>
      </c>
    </row>
    <row r="23" spans="2:5" ht="24.75" customHeight="1">
      <c r="B23" s="37" t="s">
        <v>86</v>
      </c>
      <c r="C23" s="45">
        <v>4130.656</v>
      </c>
      <c r="D23" s="45">
        <v>5027.66</v>
      </c>
      <c r="E23" s="48">
        <v>0.21715775896128844</v>
      </c>
    </row>
    <row r="24" spans="2:5" ht="24.75" customHeight="1" thickBot="1">
      <c r="B24" s="37" t="s">
        <v>87</v>
      </c>
      <c r="C24" s="213">
        <v>1493.743</v>
      </c>
      <c r="D24" s="213">
        <v>1759.26</v>
      </c>
      <c r="E24" s="48">
        <v>0.17775279951102704</v>
      </c>
    </row>
    <row r="25" spans="2:5" ht="24.75" customHeight="1" thickBot="1">
      <c r="B25" s="41" t="s">
        <v>88</v>
      </c>
      <c r="C25" s="42">
        <v>2636.913</v>
      </c>
      <c r="D25" s="42">
        <v>3266.55</v>
      </c>
      <c r="E25" s="49">
        <v>0.23877807117640976</v>
      </c>
    </row>
    <row r="26" spans="2:5" ht="24.75" customHeight="1" thickBot="1">
      <c r="B26" s="155" t="s">
        <v>251</v>
      </c>
      <c r="C26" s="42">
        <v>3636.525</v>
      </c>
      <c r="D26" s="42">
        <v>4263.04</v>
      </c>
      <c r="E26" s="49">
        <v>0.17228397989839198</v>
      </c>
    </row>
    <row r="27" ht="12.75">
      <c r="B27" t="s">
        <v>287</v>
      </c>
    </row>
    <row r="28" ht="12.75">
      <c r="B28" s="199" t="s">
        <v>349</v>
      </c>
    </row>
    <row r="29" ht="12.75">
      <c r="B29" s="44"/>
    </row>
  </sheetData>
  <sheetProtection password="A5B6" sheet="1" objects="1" scenarios="1"/>
  <mergeCells count="7">
    <mergeCell ref="B2:E2"/>
    <mergeCell ref="B4:E4"/>
    <mergeCell ref="B6:E6"/>
    <mergeCell ref="C9:C10"/>
    <mergeCell ref="D9:D10"/>
    <mergeCell ref="B9:B10"/>
    <mergeCell ref="D8:E8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52
</oddHead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Folha67">
    <pageSetUpPr fitToPage="1"/>
  </sheetPr>
  <dimension ref="B2:F23"/>
  <sheetViews>
    <sheetView showGridLines="0" workbookViewId="0" topLeftCell="A1">
      <selection activeCell="C9" sqref="C9:C10"/>
    </sheetView>
  </sheetViews>
  <sheetFormatPr defaultColWidth="9.140625" defaultRowHeight="12.75"/>
  <cols>
    <col min="1" max="1" width="16.00390625" style="36" customWidth="1"/>
    <col min="2" max="2" width="37.8515625" style="36" customWidth="1"/>
    <col min="3" max="4" width="14.00390625" style="36" customWidth="1"/>
    <col min="5" max="5" width="10.7109375" style="36" customWidth="1"/>
    <col min="6" max="6" width="9.140625" style="36" customWidth="1"/>
    <col min="7" max="7" width="12.421875" style="36" bestFit="1" customWidth="1"/>
    <col min="8" max="16384" width="9.140625" style="36" customWidth="1"/>
  </cols>
  <sheetData>
    <row r="2" spans="2:5" ht="19.5" customHeight="1">
      <c r="B2" s="414" t="s">
        <v>100</v>
      </c>
      <c r="C2" s="414"/>
      <c r="D2" s="414"/>
      <c r="E2" s="414"/>
    </row>
    <row r="3" spans="2:5" ht="12" customHeight="1">
      <c r="B3" s="65"/>
      <c r="C3" s="65"/>
      <c r="D3" s="65"/>
      <c r="E3" s="65"/>
    </row>
    <row r="4" spans="2:6" ht="19.5" customHeight="1">
      <c r="B4" s="415" t="s">
        <v>10</v>
      </c>
      <c r="C4" s="415"/>
      <c r="D4" s="415"/>
      <c r="E4" s="415"/>
      <c r="F4" s="349"/>
    </row>
    <row r="5" spans="2:6" ht="12" customHeight="1">
      <c r="B5" s="66"/>
      <c r="C5" s="66"/>
      <c r="D5" s="66"/>
      <c r="E5" s="66"/>
      <c r="F5" s="66"/>
    </row>
    <row r="6" spans="2:6" ht="19.5" customHeight="1">
      <c r="B6" s="398" t="s">
        <v>69</v>
      </c>
      <c r="C6" s="398"/>
      <c r="D6" s="398"/>
      <c r="E6" s="398"/>
      <c r="F6" s="350"/>
    </row>
    <row r="7" spans="2:5" ht="12" customHeight="1">
      <c r="B7" s="67"/>
      <c r="C7" s="67"/>
      <c r="D7" s="67"/>
      <c r="E7" s="67"/>
    </row>
    <row r="8" spans="2:5" ht="12" customHeight="1" thickBot="1">
      <c r="B8" s="73"/>
      <c r="D8" s="416" t="s">
        <v>102</v>
      </c>
      <c r="E8" s="416"/>
    </row>
    <row r="9" spans="2:5" ht="24.75" customHeight="1" thickBot="1">
      <c r="B9" s="401" t="s">
        <v>70</v>
      </c>
      <c r="C9" s="401">
        <v>2005</v>
      </c>
      <c r="D9" s="401">
        <v>2006</v>
      </c>
      <c r="E9" s="188" t="s">
        <v>4</v>
      </c>
    </row>
    <row r="10" spans="2:5" ht="24.75" customHeight="1" thickBot="1">
      <c r="B10" s="400"/>
      <c r="C10" s="400"/>
      <c r="D10" s="400"/>
      <c r="E10" s="157" t="s">
        <v>277</v>
      </c>
    </row>
    <row r="11" spans="2:5" ht="24.75" customHeight="1" thickBot="1">
      <c r="B11" s="41" t="s">
        <v>73</v>
      </c>
      <c r="C11" s="45">
        <v>33273</v>
      </c>
      <c r="D11" s="42">
        <v>31323</v>
      </c>
      <c r="E11" s="49">
        <f>+D11/C11-1</f>
        <v>-0.05860607699936882</v>
      </c>
    </row>
    <row r="12" spans="2:5" ht="24.75" customHeight="1" thickBot="1">
      <c r="B12" s="41" t="s">
        <v>76</v>
      </c>
      <c r="C12" s="42">
        <v>6729</v>
      </c>
      <c r="D12" s="42">
        <v>6278</v>
      </c>
      <c r="E12" s="49">
        <f aca="true" t="shared" si="0" ref="E12:E20">+D12/C12-1</f>
        <v>-0.06702333184722842</v>
      </c>
    </row>
    <row r="13" spans="2:5" ht="24.75" customHeight="1" thickBot="1">
      <c r="B13" s="41" t="s">
        <v>79</v>
      </c>
      <c r="C13" s="42">
        <v>26428</v>
      </c>
      <c r="D13" s="42">
        <v>24925</v>
      </c>
      <c r="E13" s="49">
        <f t="shared" si="0"/>
        <v>-0.05687149992432272</v>
      </c>
    </row>
    <row r="14" spans="2:5" ht="24.75" customHeight="1">
      <c r="B14" s="37" t="s">
        <v>83</v>
      </c>
      <c r="C14" s="45">
        <v>20</v>
      </c>
      <c r="D14" s="45">
        <v>17</v>
      </c>
      <c r="E14" s="48">
        <f t="shared" si="0"/>
        <v>-0.15000000000000002</v>
      </c>
    </row>
    <row r="15" spans="2:5" ht="24.75" customHeight="1" thickBot="1">
      <c r="B15" s="37" t="s">
        <v>84</v>
      </c>
      <c r="C15" s="213">
        <v>34</v>
      </c>
      <c r="D15" s="213">
        <v>25</v>
      </c>
      <c r="E15" s="48">
        <f t="shared" si="0"/>
        <v>-0.2647058823529411</v>
      </c>
    </row>
    <row r="16" spans="2:5" ht="24.75" customHeight="1" thickBot="1">
      <c r="B16" s="41" t="s">
        <v>85</v>
      </c>
      <c r="C16" s="42">
        <v>26353</v>
      </c>
      <c r="D16" s="42">
        <v>24878</v>
      </c>
      <c r="E16" s="49">
        <f t="shared" si="0"/>
        <v>-0.055970857207908065</v>
      </c>
    </row>
    <row r="17" spans="2:5" ht="24.75" customHeight="1">
      <c r="B17" s="37" t="s">
        <v>86</v>
      </c>
      <c r="C17" s="45">
        <v>5947</v>
      </c>
      <c r="D17" s="45">
        <v>5595</v>
      </c>
      <c r="E17" s="48">
        <f t="shared" si="0"/>
        <v>-0.059189507314612366</v>
      </c>
    </row>
    <row r="18" spans="2:5" ht="24.75" customHeight="1" thickBot="1">
      <c r="B18" s="37" t="s">
        <v>87</v>
      </c>
      <c r="C18" s="213">
        <v>1153</v>
      </c>
      <c r="D18" s="213">
        <v>1191</v>
      </c>
      <c r="E18" s="48">
        <f t="shared" si="0"/>
        <v>0.03295750216825666</v>
      </c>
    </row>
    <row r="19" spans="2:5" ht="24.75" customHeight="1" thickBot="1">
      <c r="B19" s="41" t="s">
        <v>88</v>
      </c>
      <c r="C19" s="42">
        <v>4794</v>
      </c>
      <c r="D19" s="42">
        <v>4404</v>
      </c>
      <c r="E19" s="49">
        <f t="shared" si="0"/>
        <v>-0.081351689612015</v>
      </c>
    </row>
    <row r="20" spans="2:5" ht="24.75" customHeight="1" thickBot="1">
      <c r="B20" s="155" t="s">
        <v>251</v>
      </c>
      <c r="C20" s="42">
        <v>4437</v>
      </c>
      <c r="D20" s="42">
        <v>3964</v>
      </c>
      <c r="E20" s="49">
        <f t="shared" si="0"/>
        <v>-0.10660356096461576</v>
      </c>
    </row>
    <row r="21" ht="12.75">
      <c r="B21" t="s">
        <v>287</v>
      </c>
    </row>
    <row r="22" ht="12.75">
      <c r="B22" s="199" t="s">
        <v>349</v>
      </c>
    </row>
    <row r="23" ht="12.75">
      <c r="B23" s="44"/>
    </row>
  </sheetData>
  <sheetProtection password="A5B6" sheet="1" objects="1" scenarios="1"/>
  <mergeCells count="7">
    <mergeCell ref="B2:E2"/>
    <mergeCell ref="B4:E4"/>
    <mergeCell ref="B6:E6"/>
    <mergeCell ref="C9:C10"/>
    <mergeCell ref="D9:D10"/>
    <mergeCell ref="B9:B10"/>
    <mergeCell ref="D8:E8"/>
  </mergeCells>
  <printOptions horizontalCentered="1"/>
  <pageMargins left="0.75" right="0.75" top="0.7874015748031497" bottom="0.984251968503937" header="0.3937007874015748" footer="0.5118110236220472"/>
  <pageSetup fitToHeight="1" fitToWidth="1" horizontalDpi="600" verticalDpi="600" orientation="portrait" paperSize="9" r:id="rId2"/>
  <headerFooter alignWithMargins="0">
    <oddHeader>&amp;R&amp;"Arial,Negrito"&amp;14QUADRO 52
</oddHead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Folha47"/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17" t="s">
        <v>25</v>
      </c>
      <c r="D8" s="418"/>
      <c r="E8" s="418"/>
      <c r="F8" s="419"/>
    </row>
    <row r="9" spans="2:6" ht="19.5" customHeight="1" thickBot="1">
      <c r="B9" s="36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1056025</v>
      </c>
      <c r="D10" s="19">
        <v>1174734</v>
      </c>
      <c r="E10" s="19">
        <v>2230759</v>
      </c>
      <c r="F10" s="186">
        <v>0.5441289678629203</v>
      </c>
    </row>
    <row r="11" spans="2:6" ht="19.5" customHeight="1">
      <c r="B11" s="56">
        <v>13</v>
      </c>
      <c r="C11" s="2">
        <v>231681</v>
      </c>
      <c r="D11" s="2">
        <v>297644</v>
      </c>
      <c r="E11" s="2">
        <v>529325</v>
      </c>
      <c r="F11" s="184">
        <v>0.1291134837577884</v>
      </c>
    </row>
    <row r="12" spans="2:6" ht="19.5" customHeight="1">
      <c r="B12" s="56">
        <v>23.5</v>
      </c>
      <c r="C12" s="2">
        <v>360504</v>
      </c>
      <c r="D12" s="2">
        <v>484184</v>
      </c>
      <c r="E12" s="2">
        <v>844688</v>
      </c>
      <c r="F12" s="184">
        <v>0.20603714233863651</v>
      </c>
    </row>
    <row r="13" spans="2:6" ht="19.5" customHeight="1">
      <c r="B13" s="56">
        <v>34</v>
      </c>
      <c r="C13" s="2">
        <v>179702</v>
      </c>
      <c r="D13" s="2">
        <v>221285</v>
      </c>
      <c r="E13" s="2">
        <v>400987</v>
      </c>
      <c r="F13" s="184">
        <v>0.09780915035485627</v>
      </c>
    </row>
    <row r="14" spans="2:6" ht="19.5" customHeight="1">
      <c r="B14" s="56">
        <v>36.5</v>
      </c>
      <c r="C14" s="2">
        <v>24715</v>
      </c>
      <c r="D14" s="2">
        <v>32695</v>
      </c>
      <c r="E14" s="2">
        <v>57410</v>
      </c>
      <c r="F14" s="184">
        <v>0.014003504656939747</v>
      </c>
    </row>
    <row r="15" spans="2:6" ht="19.5" customHeight="1" thickBot="1">
      <c r="B15" s="161">
        <v>40</v>
      </c>
      <c r="C15" s="3">
        <v>15758</v>
      </c>
      <c r="D15" s="3">
        <v>20761</v>
      </c>
      <c r="E15" s="3">
        <v>36519</v>
      </c>
      <c r="F15" s="185">
        <v>0.008907751028858782</v>
      </c>
    </row>
    <row r="16" spans="3:5" ht="19.5" customHeight="1" thickBot="1">
      <c r="C16" s="96"/>
      <c r="D16" s="117" t="s">
        <v>92</v>
      </c>
      <c r="E16" s="115">
        <v>4099688</v>
      </c>
    </row>
    <row r="17" spans="2:5" ht="19.5" customHeight="1">
      <c r="B17" t="s">
        <v>287</v>
      </c>
      <c r="C17" s="96"/>
      <c r="D17" s="117"/>
      <c r="E17" s="117"/>
    </row>
    <row r="18" spans="2:5" ht="19.5" customHeight="1">
      <c r="B18" s="266" t="s">
        <v>349</v>
      </c>
      <c r="C18" s="96"/>
      <c r="D18" s="117"/>
      <c r="E18" s="96"/>
    </row>
    <row r="19" spans="2:6" ht="19.5" customHeight="1">
      <c r="B19" s="143"/>
      <c r="C19" s="143"/>
      <c r="D19" s="143"/>
      <c r="E19" s="143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54
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Folha61"/>
  <dimension ref="B1:F32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210"/>
      <c r="C7" s="301"/>
      <c r="D7" s="301"/>
      <c r="E7" s="301"/>
      <c r="F7" s="301"/>
    </row>
    <row r="8" spans="2:6" ht="19.5" customHeight="1" thickBot="1">
      <c r="B8" s="366" t="s">
        <v>254</v>
      </c>
      <c r="C8" s="417" t="s">
        <v>25</v>
      </c>
      <c r="D8" s="418"/>
      <c r="E8" s="418"/>
      <c r="F8" s="419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22695</v>
      </c>
      <c r="D10" s="19">
        <v>27246</v>
      </c>
      <c r="E10" s="19">
        <v>49941</v>
      </c>
      <c r="F10" s="328">
        <v>0.5524691358024691</v>
      </c>
    </row>
    <row r="11" spans="2:6" ht="19.5" customHeight="1">
      <c r="B11" s="56">
        <v>10.4</v>
      </c>
      <c r="C11" s="2">
        <v>4865</v>
      </c>
      <c r="D11" s="2">
        <v>6859</v>
      </c>
      <c r="E11" s="2">
        <v>11724</v>
      </c>
      <c r="F11" s="329">
        <v>0.12969600424797556</v>
      </c>
    </row>
    <row r="12" spans="2:6" ht="19.5" customHeight="1">
      <c r="B12" s="56">
        <v>18.8</v>
      </c>
      <c r="C12" s="2">
        <v>6908</v>
      </c>
      <c r="D12" s="2">
        <v>11277</v>
      </c>
      <c r="E12" s="2">
        <v>18185</v>
      </c>
      <c r="F12" s="329">
        <v>0.20117040577016682</v>
      </c>
    </row>
    <row r="13" spans="2:6" ht="19.5" customHeight="1">
      <c r="B13" s="56">
        <v>27.2</v>
      </c>
      <c r="C13" s="2">
        <v>3560</v>
      </c>
      <c r="D13" s="2">
        <v>5151</v>
      </c>
      <c r="E13" s="2">
        <v>8711</v>
      </c>
      <c r="F13" s="329">
        <v>0.09636488340192044</v>
      </c>
    </row>
    <row r="14" spans="2:6" ht="19.5" customHeight="1">
      <c r="B14" s="56">
        <v>29.2</v>
      </c>
      <c r="C14" s="2">
        <v>482</v>
      </c>
      <c r="D14" s="2">
        <v>632</v>
      </c>
      <c r="E14" s="2">
        <v>1114</v>
      </c>
      <c r="F14" s="329">
        <v>0.012323554139563698</v>
      </c>
    </row>
    <row r="15" spans="2:6" ht="19.5" customHeight="1" thickBot="1">
      <c r="B15" s="161">
        <v>32</v>
      </c>
      <c r="C15" s="3">
        <v>291</v>
      </c>
      <c r="D15" s="3">
        <v>430</v>
      </c>
      <c r="E15" s="3">
        <v>721</v>
      </c>
      <c r="F15" s="330">
        <v>0.007976016637904332</v>
      </c>
    </row>
    <row r="16" spans="4:5" ht="19.5" customHeight="1" thickBot="1">
      <c r="D16" s="54" t="s">
        <v>92</v>
      </c>
      <c r="E16" s="115">
        <v>90396</v>
      </c>
    </row>
    <row r="17" spans="4:5" ht="19.5" customHeight="1">
      <c r="D17" s="54"/>
      <c r="E17" s="117"/>
    </row>
    <row r="18" ht="19.5" customHeight="1"/>
    <row r="19" spans="2:6" ht="19.5" customHeight="1">
      <c r="B19" s="421" t="s">
        <v>256</v>
      </c>
      <c r="C19" s="421"/>
      <c r="D19" s="421"/>
      <c r="E19" s="421"/>
      <c r="F19" s="421"/>
    </row>
    <row r="20" spans="2:6" ht="19.5" customHeight="1" thickBot="1">
      <c r="B20" s="150"/>
      <c r="C20" s="341"/>
      <c r="D20" s="341"/>
      <c r="E20" s="341"/>
      <c r="F20" s="341"/>
    </row>
    <row r="21" spans="2:6" ht="19.5" customHeight="1" thickBot="1">
      <c r="B21" s="366" t="s">
        <v>254</v>
      </c>
      <c r="C21" s="417" t="s">
        <v>25</v>
      </c>
      <c r="D21" s="418"/>
      <c r="E21" s="418"/>
      <c r="F21" s="419"/>
    </row>
    <row r="22" spans="2:6" ht="19.5" customHeight="1" thickBot="1">
      <c r="B22" s="400"/>
      <c r="C22" s="182" t="s">
        <v>23</v>
      </c>
      <c r="D22" s="182" t="s">
        <v>24</v>
      </c>
      <c r="E22" s="182" t="s">
        <v>2</v>
      </c>
      <c r="F22" s="182" t="s">
        <v>3</v>
      </c>
    </row>
    <row r="23" spans="2:6" ht="19.5" customHeight="1">
      <c r="B23" s="56">
        <v>8.5</v>
      </c>
      <c r="C23" s="19">
        <v>24331</v>
      </c>
      <c r="D23" s="19">
        <v>24838</v>
      </c>
      <c r="E23" s="19">
        <v>49169</v>
      </c>
      <c r="F23" s="329">
        <v>0.49649106863368775</v>
      </c>
    </row>
    <row r="24" spans="2:6" ht="19.5" customHeight="1">
      <c r="B24" s="56">
        <v>11</v>
      </c>
      <c r="C24" s="2">
        <v>7462</v>
      </c>
      <c r="D24" s="2">
        <v>7612</v>
      </c>
      <c r="E24" s="2">
        <v>15074</v>
      </c>
      <c r="F24" s="329">
        <v>0.15221188896630417</v>
      </c>
    </row>
    <row r="25" spans="2:6" ht="19.5" customHeight="1">
      <c r="B25" s="56">
        <v>22</v>
      </c>
      <c r="C25" s="2">
        <v>10618</v>
      </c>
      <c r="D25" s="2">
        <v>11979</v>
      </c>
      <c r="E25" s="2">
        <v>22597</v>
      </c>
      <c r="F25" s="329">
        <v>0.22817646643038178</v>
      </c>
    </row>
    <row r="26" spans="2:6" ht="19.5" customHeight="1">
      <c r="B26" s="56">
        <v>32.5</v>
      </c>
      <c r="C26" s="2">
        <v>4981</v>
      </c>
      <c r="D26" s="2">
        <v>5102</v>
      </c>
      <c r="E26" s="2">
        <v>10083</v>
      </c>
      <c r="F26" s="329">
        <v>0.10181454666626276</v>
      </c>
    </row>
    <row r="27" spans="2:6" ht="19.5" customHeight="1">
      <c r="B27" s="56">
        <v>36</v>
      </c>
      <c r="C27" s="2">
        <v>580</v>
      </c>
      <c r="D27" s="2">
        <v>710</v>
      </c>
      <c r="E27" s="2">
        <v>1290</v>
      </c>
      <c r="F27" s="329">
        <v>0.013025961043288601</v>
      </c>
    </row>
    <row r="28" spans="2:6" ht="19.5" customHeight="1" thickBot="1">
      <c r="B28" s="161">
        <v>39</v>
      </c>
      <c r="C28" s="3">
        <v>342</v>
      </c>
      <c r="D28" s="3">
        <v>478</v>
      </c>
      <c r="E28" s="3">
        <v>820</v>
      </c>
      <c r="F28" s="330">
        <v>0.008280068260074925</v>
      </c>
    </row>
    <row r="29" spans="4:5" ht="19.5" customHeight="1" thickBot="1">
      <c r="D29" s="54" t="s">
        <v>92</v>
      </c>
      <c r="E29" s="115">
        <v>99033</v>
      </c>
    </row>
    <row r="31" spans="2:5" ht="12.75">
      <c r="B31" t="s">
        <v>287</v>
      </c>
      <c r="C31" s="199"/>
      <c r="D31" s="199"/>
      <c r="E31" s="199"/>
    </row>
    <row r="32" ht="12.75">
      <c r="B32" s="266" t="s">
        <v>349</v>
      </c>
    </row>
  </sheetData>
  <sheetProtection password="A5B6" sheet="1" objects="1" scenarios="1"/>
  <mergeCells count="9">
    <mergeCell ref="B1:F1"/>
    <mergeCell ref="B3:F3"/>
    <mergeCell ref="B19:F19"/>
    <mergeCell ref="B21:B22"/>
    <mergeCell ref="C21:F21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55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Folha62">
    <pageSetUpPr fitToPage="1"/>
  </sheetPr>
  <dimension ref="B1:F23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422"/>
      <c r="C7" s="422"/>
      <c r="D7" s="422"/>
      <c r="E7" s="422"/>
      <c r="F7" s="423"/>
    </row>
    <row r="8" spans="2:6" ht="19.5" customHeight="1" thickBot="1">
      <c r="B8" s="360" t="s">
        <v>254</v>
      </c>
      <c r="C8" s="417" t="s">
        <v>25</v>
      </c>
      <c r="D8" s="418"/>
      <c r="E8" s="418"/>
      <c r="F8" s="419"/>
    </row>
    <row r="9" spans="2:6" ht="19.5" customHeight="1" thickBot="1">
      <c r="B9" s="36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1101453</v>
      </c>
      <c r="D10" s="19">
        <v>1121028</v>
      </c>
      <c r="E10" s="19">
        <v>2222481</v>
      </c>
      <c r="F10" s="329">
        <v>0.5350049059586937</v>
      </c>
    </row>
    <row r="11" spans="2:6" ht="19.5" customHeight="1">
      <c r="B11" s="56">
        <v>13</v>
      </c>
      <c r="C11" s="2">
        <v>260706</v>
      </c>
      <c r="D11" s="2">
        <v>289236</v>
      </c>
      <c r="E11" s="2">
        <v>549942</v>
      </c>
      <c r="F11" s="329">
        <v>0.13238433444098552</v>
      </c>
    </row>
    <row r="12" spans="2:6" ht="19.5" customHeight="1">
      <c r="B12" s="56">
        <v>23.5</v>
      </c>
      <c r="C12" s="2">
        <v>397444</v>
      </c>
      <c r="D12" s="2">
        <v>474211</v>
      </c>
      <c r="E12" s="2">
        <v>871655</v>
      </c>
      <c r="F12" s="329">
        <v>0.2098284310657437</v>
      </c>
    </row>
    <row r="13" spans="2:6" ht="19.5" customHeight="1">
      <c r="B13" s="56">
        <v>34</v>
      </c>
      <c r="C13" s="2">
        <v>194670</v>
      </c>
      <c r="D13" s="2">
        <v>218894</v>
      </c>
      <c r="E13" s="2">
        <v>413564</v>
      </c>
      <c r="F13" s="329">
        <v>0.09955485285494058</v>
      </c>
    </row>
    <row r="14" spans="2:6" ht="19.5" customHeight="1">
      <c r="B14" s="56">
        <v>36.5</v>
      </c>
      <c r="C14" s="2">
        <v>26502</v>
      </c>
      <c r="D14" s="2">
        <v>32588</v>
      </c>
      <c r="E14" s="2">
        <v>59090</v>
      </c>
      <c r="F14" s="329">
        <v>0.014224391521501964</v>
      </c>
    </row>
    <row r="15" spans="2:6" ht="19.5" customHeight="1">
      <c r="B15" s="56">
        <v>40</v>
      </c>
      <c r="C15" s="2">
        <v>2961</v>
      </c>
      <c r="D15" s="2">
        <v>3780</v>
      </c>
      <c r="E15" s="2">
        <v>6741</v>
      </c>
      <c r="F15" s="329">
        <v>0.0016227216660423887</v>
      </c>
    </row>
    <row r="16" spans="2:6" ht="19.5" customHeight="1" thickBot="1">
      <c r="B16" s="161">
        <v>42</v>
      </c>
      <c r="C16" s="3">
        <v>13952</v>
      </c>
      <c r="D16" s="3">
        <v>16707</v>
      </c>
      <c r="E16" s="3">
        <v>30659</v>
      </c>
      <c r="F16" s="330">
        <v>0.00738036249209221</v>
      </c>
    </row>
    <row r="17" spans="3:5" ht="19.5" customHeight="1" thickBot="1">
      <c r="C17" s="96"/>
      <c r="D17" s="117" t="s">
        <v>92</v>
      </c>
      <c r="E17" s="115">
        <v>4154132</v>
      </c>
    </row>
    <row r="18" spans="2:5" ht="19.5" customHeight="1">
      <c r="B18" t="s">
        <v>287</v>
      </c>
      <c r="C18" s="96"/>
      <c r="D18" s="117"/>
      <c r="E18" s="117"/>
    </row>
    <row r="19" spans="2:6" ht="19.5" customHeight="1">
      <c r="B19" t="s">
        <v>349</v>
      </c>
      <c r="C19" s="340"/>
      <c r="D19" s="340"/>
      <c r="E19" s="340"/>
      <c r="F19" s="143"/>
    </row>
    <row r="20" spans="2:6" ht="19.5" customHeight="1">
      <c r="B20" s="342" t="s">
        <v>327</v>
      </c>
      <c r="C20" s="340"/>
      <c r="D20" s="340"/>
      <c r="E20" s="340"/>
      <c r="F20" s="143"/>
    </row>
    <row r="21" spans="2:5" ht="12.75">
      <c r="B21" t="s">
        <v>328</v>
      </c>
      <c r="C21" s="96"/>
      <c r="D21" s="96"/>
      <c r="E21" s="96"/>
    </row>
    <row r="22" spans="2:5" ht="12.75">
      <c r="B22" t="s">
        <v>329</v>
      </c>
      <c r="C22" s="96"/>
      <c r="D22" s="96"/>
      <c r="E22" s="96"/>
    </row>
    <row r="23" spans="2:5" ht="12.75">
      <c r="B23" t="s">
        <v>330</v>
      </c>
      <c r="C23" s="96"/>
      <c r="D23" s="96"/>
      <c r="E23" s="96"/>
    </row>
  </sheetData>
  <sheetProtection password="A5B6" sheet="1" objects="1" scenarios="1"/>
  <mergeCells count="7">
    <mergeCell ref="B7:F7"/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56
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Folha52">
    <pageSetUpPr fitToPage="1"/>
  </sheetPr>
  <dimension ref="B1:F33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237</v>
      </c>
      <c r="C1" s="368"/>
      <c r="D1" s="368"/>
      <c r="E1" s="368"/>
      <c r="F1" s="368"/>
    </row>
    <row r="2" ht="19.5" customHeight="1"/>
    <row r="3" spans="2:6" ht="19.5" customHeight="1">
      <c r="B3" s="369" t="s">
        <v>7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303"/>
      <c r="C7" s="303"/>
      <c r="D7" s="303"/>
      <c r="E7" s="303"/>
      <c r="F7" s="332"/>
    </row>
    <row r="8" spans="2:6" ht="19.5" customHeight="1" thickBot="1">
      <c r="B8" s="366" t="s">
        <v>254</v>
      </c>
      <c r="C8" s="425" t="s">
        <v>25</v>
      </c>
      <c r="D8" s="426"/>
      <c r="E8" s="426"/>
      <c r="F8" s="427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23914</v>
      </c>
      <c r="D10" s="19">
        <v>26666</v>
      </c>
      <c r="E10" s="19">
        <v>50580</v>
      </c>
      <c r="F10" s="183">
        <v>0.5443333584442699</v>
      </c>
    </row>
    <row r="11" spans="2:6" ht="19.5" customHeight="1">
      <c r="B11" s="56">
        <v>10.4</v>
      </c>
      <c r="C11" s="2">
        <v>5407</v>
      </c>
      <c r="D11" s="2">
        <v>6979</v>
      </c>
      <c r="E11" s="2">
        <v>12386</v>
      </c>
      <c r="F11" s="183">
        <v>0.13329602565620258</v>
      </c>
    </row>
    <row r="12" spans="2:6" ht="19.5" customHeight="1">
      <c r="B12" s="56">
        <v>18.8</v>
      </c>
      <c r="C12" s="2">
        <v>7538</v>
      </c>
      <c r="D12" s="2">
        <v>11416</v>
      </c>
      <c r="E12" s="2">
        <v>18954</v>
      </c>
      <c r="F12" s="183">
        <v>0.2039797247123901</v>
      </c>
    </row>
    <row r="13" spans="2:6" ht="19.5" customHeight="1">
      <c r="B13" s="56">
        <v>27.2</v>
      </c>
      <c r="C13" s="2">
        <v>3871</v>
      </c>
      <c r="D13" s="2">
        <v>5292</v>
      </c>
      <c r="E13" s="2">
        <v>9163</v>
      </c>
      <c r="F13" s="183">
        <v>0.09861064775454419</v>
      </c>
    </row>
    <row r="14" spans="2:6" ht="19.5" customHeight="1">
      <c r="B14" s="56">
        <v>29.2</v>
      </c>
      <c r="C14" s="2">
        <v>494</v>
      </c>
      <c r="D14" s="2">
        <v>623</v>
      </c>
      <c r="E14" s="2">
        <v>1117</v>
      </c>
      <c r="F14" s="183">
        <v>0.012020964044726166</v>
      </c>
    </row>
    <row r="15" spans="2:6" ht="19.5" customHeight="1">
      <c r="B15" s="56">
        <v>32</v>
      </c>
      <c r="C15" s="2">
        <v>60</v>
      </c>
      <c r="D15" s="2">
        <v>69</v>
      </c>
      <c r="E15" s="2">
        <v>129</v>
      </c>
      <c r="F15" s="183">
        <v>0.001388276062461661</v>
      </c>
    </row>
    <row r="16" spans="2:6" ht="19.5" customHeight="1" thickBot="1">
      <c r="B16" s="161">
        <v>33.6</v>
      </c>
      <c r="C16" s="3">
        <v>248</v>
      </c>
      <c r="D16" s="3">
        <v>344</v>
      </c>
      <c r="E16" s="3">
        <v>592</v>
      </c>
      <c r="F16" s="185">
        <v>0.006371003325405452</v>
      </c>
    </row>
    <row r="17" spans="4:5" ht="19.5" customHeight="1" thickBot="1">
      <c r="D17" s="54" t="s">
        <v>92</v>
      </c>
      <c r="E17" s="115">
        <v>92921</v>
      </c>
    </row>
    <row r="18" ht="19.5" customHeight="1">
      <c r="D18" s="54"/>
    </row>
    <row r="19" spans="2:6" ht="19.5" customHeight="1">
      <c r="B19" s="143"/>
      <c r="C19" s="143"/>
      <c r="D19" s="5"/>
      <c r="E19" s="143"/>
      <c r="F19" s="143"/>
    </row>
    <row r="20" spans="2:6" ht="19.5" customHeight="1">
      <c r="B20" s="368" t="s">
        <v>256</v>
      </c>
      <c r="C20" s="368"/>
      <c r="D20" s="368"/>
      <c r="E20" s="368"/>
      <c r="F20" s="368"/>
    </row>
    <row r="21" spans="2:6" ht="19.5" customHeight="1" thickBot="1">
      <c r="B21" s="303"/>
      <c r="C21" s="303"/>
      <c r="D21" s="303"/>
      <c r="E21" s="303"/>
      <c r="F21" s="303"/>
    </row>
    <row r="22" spans="2:6" ht="19.5" customHeight="1" thickBot="1">
      <c r="B22" s="366" t="s">
        <v>254</v>
      </c>
      <c r="C22" s="417" t="s">
        <v>25</v>
      </c>
      <c r="D22" s="418"/>
      <c r="E22" s="418"/>
      <c r="F22" s="419"/>
    </row>
    <row r="23" spans="2:6" ht="19.5" customHeight="1" thickBot="1">
      <c r="B23" s="424"/>
      <c r="C23" s="334" t="s">
        <v>23</v>
      </c>
      <c r="D23" s="334" t="s">
        <v>24</v>
      </c>
      <c r="E23" s="334" t="s">
        <v>2</v>
      </c>
      <c r="F23" s="334" t="s">
        <v>3</v>
      </c>
    </row>
    <row r="24" spans="2:6" ht="19.5" customHeight="1">
      <c r="B24" s="56">
        <v>8.5</v>
      </c>
      <c r="C24" s="19">
        <v>25636</v>
      </c>
      <c r="D24" s="19">
        <v>23804</v>
      </c>
      <c r="E24" s="19">
        <v>49440</v>
      </c>
      <c r="F24" s="184">
        <v>0.4875980077913112</v>
      </c>
    </row>
    <row r="25" spans="2:6" ht="19.5" customHeight="1">
      <c r="B25" s="56">
        <v>11</v>
      </c>
      <c r="C25" s="2">
        <v>8095</v>
      </c>
      <c r="D25" s="2">
        <v>7620</v>
      </c>
      <c r="E25" s="2">
        <v>15715</v>
      </c>
      <c r="F25" s="184">
        <v>0.154987918536417</v>
      </c>
    </row>
    <row r="26" spans="2:6" ht="19.5" customHeight="1">
      <c r="B26" s="56">
        <v>22</v>
      </c>
      <c r="C26" s="2">
        <v>11951</v>
      </c>
      <c r="D26" s="2">
        <v>11708</v>
      </c>
      <c r="E26" s="2">
        <v>23659</v>
      </c>
      <c r="F26" s="184">
        <v>0.23333497706987524</v>
      </c>
    </row>
    <row r="27" spans="2:6" ht="19.5" customHeight="1">
      <c r="B27" s="56">
        <v>32.5</v>
      </c>
      <c r="C27" s="2">
        <v>5291</v>
      </c>
      <c r="D27" s="2">
        <v>5141</v>
      </c>
      <c r="E27" s="2">
        <v>10432</v>
      </c>
      <c r="F27" s="184">
        <v>0.1028847576310469</v>
      </c>
    </row>
    <row r="28" spans="2:6" ht="19.5" customHeight="1">
      <c r="B28" s="56">
        <v>36</v>
      </c>
      <c r="C28" s="2">
        <v>615</v>
      </c>
      <c r="D28" s="2">
        <v>683</v>
      </c>
      <c r="E28" s="2">
        <v>1298</v>
      </c>
      <c r="F28" s="184">
        <v>0.012801420188372208</v>
      </c>
    </row>
    <row r="29" spans="2:6" ht="19.5" customHeight="1">
      <c r="B29" s="56">
        <v>39</v>
      </c>
      <c r="C29" s="2">
        <v>57</v>
      </c>
      <c r="D29" s="2">
        <v>98</v>
      </c>
      <c r="E29" s="2">
        <v>155</v>
      </c>
      <c r="F29" s="184">
        <v>0.0015286749839735687</v>
      </c>
    </row>
    <row r="30" spans="2:6" ht="19.5" customHeight="1" thickBot="1">
      <c r="B30" s="161">
        <v>41</v>
      </c>
      <c r="C30" s="3">
        <v>315</v>
      </c>
      <c r="D30" s="3">
        <v>381</v>
      </c>
      <c r="E30" s="3">
        <v>696</v>
      </c>
      <c r="F30" s="185">
        <v>0.006864243799003896</v>
      </c>
    </row>
    <row r="31" spans="4:5" ht="19.5" customHeight="1" thickBot="1">
      <c r="D31" s="54" t="s">
        <v>92</v>
      </c>
      <c r="E31" s="115">
        <v>101395</v>
      </c>
    </row>
    <row r="32" ht="12.75">
      <c r="B32" t="s">
        <v>287</v>
      </c>
    </row>
    <row r="33" ht="12.75">
      <c r="B33" s="199" t="s">
        <v>349</v>
      </c>
    </row>
  </sheetData>
  <sheetProtection password="A5B6" sheet="1" objects="1" scenarios="1"/>
  <mergeCells count="9">
    <mergeCell ref="B1:F1"/>
    <mergeCell ref="B3:F3"/>
    <mergeCell ref="B20:F20"/>
    <mergeCell ref="B22:B23"/>
    <mergeCell ref="C22:F22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5">
    <pageSetUpPr fitToPage="1"/>
  </sheetPr>
  <dimension ref="C1:S35"/>
  <sheetViews>
    <sheetView showGridLines="0" workbookViewId="0" topLeftCell="A1">
      <selection activeCell="C11" sqref="C11:C12"/>
    </sheetView>
  </sheetViews>
  <sheetFormatPr defaultColWidth="9.140625" defaultRowHeight="12.75"/>
  <cols>
    <col min="3" max="3" width="10.8515625" style="0" customWidth="1"/>
    <col min="4" max="4" width="12.7109375" style="0" customWidth="1"/>
    <col min="6" max="6" width="11.8515625" style="0" customWidth="1"/>
    <col min="7" max="7" width="11.28125" style="0" customWidth="1"/>
    <col min="8" max="8" width="13.57421875" style="0" customWidth="1"/>
    <col min="14" max="14" width="9.140625" style="345" customWidth="1"/>
    <col min="15" max="15" width="12.7109375" style="345" bestFit="1" customWidth="1"/>
    <col min="16" max="26" width="9.140625" style="345" customWidth="1"/>
  </cols>
  <sheetData>
    <row r="1" ht="15.75">
      <c r="C1" s="5"/>
    </row>
    <row r="3" spans="3:8" ht="20.25">
      <c r="C3" s="365" t="s">
        <v>100</v>
      </c>
      <c r="D3" s="365"/>
      <c r="E3" s="365"/>
      <c r="F3" s="365"/>
      <c r="G3" s="365"/>
      <c r="H3" s="365"/>
    </row>
    <row r="4" spans="3:8" ht="20.25">
      <c r="C4" s="63"/>
      <c r="D4" s="63"/>
      <c r="E4" s="63"/>
      <c r="F4" s="63"/>
      <c r="G4" s="63"/>
      <c r="H4" s="63"/>
    </row>
    <row r="5" spans="3:8" ht="15.75">
      <c r="C5" s="368" t="s">
        <v>144</v>
      </c>
      <c r="D5" s="368"/>
      <c r="E5" s="368"/>
      <c r="F5" s="368"/>
      <c r="G5" s="368"/>
      <c r="H5" s="368"/>
    </row>
    <row r="7" spans="3:8" ht="15">
      <c r="C7" s="369" t="s">
        <v>140</v>
      </c>
      <c r="D7" s="369"/>
      <c r="E7" s="369"/>
      <c r="F7" s="369"/>
      <c r="G7" s="369"/>
      <c r="H7" s="369"/>
    </row>
    <row r="8" spans="3:8" ht="15">
      <c r="C8" s="4"/>
      <c r="D8" s="4"/>
      <c r="E8" s="4"/>
      <c r="F8" s="4"/>
      <c r="G8" s="4"/>
      <c r="H8" s="4"/>
    </row>
    <row r="10" spans="3:7" ht="13.5" thickBot="1">
      <c r="C10" s="68"/>
      <c r="G10" s="68" t="s">
        <v>105</v>
      </c>
    </row>
    <row r="11" spans="3:19" ht="21" customHeight="1" thickBot="1">
      <c r="C11" s="360" t="s">
        <v>5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  <c r="I11" s="61"/>
      <c r="J11" s="192"/>
      <c r="K11" s="192"/>
      <c r="O11" s="386">
        <v>2005</v>
      </c>
      <c r="P11" s="343"/>
      <c r="Q11" s="386">
        <v>2006</v>
      </c>
      <c r="R11" s="343"/>
      <c r="S11" s="386"/>
    </row>
    <row r="12" spans="3:19" ht="22.5" customHeight="1" thickBot="1">
      <c r="C12" s="382"/>
      <c r="D12" s="367"/>
      <c r="E12" s="384"/>
      <c r="F12" s="367"/>
      <c r="G12" s="359"/>
      <c r="H12" s="157" t="s">
        <v>277</v>
      </c>
      <c r="I12" s="61"/>
      <c r="J12" s="192"/>
      <c r="K12" s="192"/>
      <c r="O12" s="386"/>
      <c r="P12" s="343"/>
      <c r="Q12" s="386"/>
      <c r="R12" s="343"/>
      <c r="S12" s="386"/>
    </row>
    <row r="13" spans="3:19" ht="30" customHeight="1">
      <c r="C13" s="1" t="s">
        <v>259</v>
      </c>
      <c r="D13" s="304">
        <v>2636.9132561399997</v>
      </c>
      <c r="E13" s="309">
        <v>0.35486518344346546</v>
      </c>
      <c r="F13" s="304">
        <v>3266.55033055</v>
      </c>
      <c r="G13" s="310">
        <v>0.42582984029803367</v>
      </c>
      <c r="H13" s="25">
        <v>0.2387780762009911</v>
      </c>
      <c r="I13" s="61"/>
      <c r="N13" s="345" t="s">
        <v>0</v>
      </c>
      <c r="O13" s="346">
        <v>2636.9132561399997</v>
      </c>
      <c r="P13" s="345" t="s">
        <v>0</v>
      </c>
      <c r="Q13" s="346">
        <v>3266.55033055</v>
      </c>
      <c r="S13" s="347"/>
    </row>
    <row r="14" spans="3:19" ht="30" customHeight="1" thickBot="1">
      <c r="C14" s="1" t="s">
        <v>260</v>
      </c>
      <c r="D14" s="178">
        <v>4793.833346140001</v>
      </c>
      <c r="E14" s="311">
        <v>0.6451348165565346</v>
      </c>
      <c r="F14" s="178">
        <v>4404.4722738400005</v>
      </c>
      <c r="G14" s="310">
        <v>0.5741701597019664</v>
      </c>
      <c r="H14" s="25">
        <v>-0.08122123657333939</v>
      </c>
      <c r="I14" s="61"/>
      <c r="N14" s="345" t="s">
        <v>1</v>
      </c>
      <c r="O14" s="346">
        <v>4793.833346140001</v>
      </c>
      <c r="P14" s="345" t="s">
        <v>1</v>
      </c>
      <c r="Q14" s="346">
        <v>4404.4722738400005</v>
      </c>
      <c r="S14" s="347"/>
    </row>
    <row r="15" spans="3:9" ht="30" customHeight="1" thickBot="1">
      <c r="C15" s="82" t="s">
        <v>2</v>
      </c>
      <c r="D15" s="284">
        <v>7430.74660228</v>
      </c>
      <c r="E15" s="312">
        <v>1</v>
      </c>
      <c r="F15" s="284">
        <v>7671.02260439</v>
      </c>
      <c r="G15" s="312">
        <v>1</v>
      </c>
      <c r="H15" s="200">
        <v>0.03233537825610627</v>
      </c>
      <c r="I15" s="61"/>
    </row>
    <row r="16" spans="3:9" ht="12.75">
      <c r="C16" t="s">
        <v>287</v>
      </c>
      <c r="I16" s="61"/>
    </row>
    <row r="17" ht="12.75">
      <c r="C17" s="199" t="s">
        <v>349</v>
      </c>
    </row>
    <row r="19" spans="15:16" ht="12.75">
      <c r="O19" s="345" t="s">
        <v>141</v>
      </c>
      <c r="P19" s="345" t="s">
        <v>142</v>
      </c>
    </row>
    <row r="25" spans="14:16" ht="12.75">
      <c r="N25" s="345">
        <v>2005</v>
      </c>
      <c r="O25" s="346">
        <v>2675.0935950900002</v>
      </c>
      <c r="P25" s="346">
        <v>4465.17988305</v>
      </c>
    </row>
    <row r="26" spans="14:16" ht="12.75">
      <c r="N26" s="345">
        <v>2006</v>
      </c>
      <c r="O26" s="346">
        <v>3267</v>
      </c>
      <c r="P26" s="346">
        <v>4404</v>
      </c>
    </row>
    <row r="30" ht="12.75">
      <c r="O30" s="345">
        <f>O26/1000000</f>
        <v>0.003267</v>
      </c>
    </row>
    <row r="35" ht="12.75">
      <c r="O35" s="347">
        <v>2650.107</v>
      </c>
    </row>
  </sheetData>
  <sheetProtection password="A5B6" sheet="1" objects="1" scenarios="1"/>
  <mergeCells count="11">
    <mergeCell ref="S11:S12"/>
    <mergeCell ref="C5:H5"/>
    <mergeCell ref="C7:H7"/>
    <mergeCell ref="O11:O12"/>
    <mergeCell ref="F11:F12"/>
    <mergeCell ref="G11:G12"/>
    <mergeCell ref="C11:C12"/>
    <mergeCell ref="D11:D12"/>
    <mergeCell ref="C3:H3"/>
    <mergeCell ref="E11:E12"/>
    <mergeCell ref="Q11:Q12"/>
  </mergeCells>
  <printOptions horizontalCentered="1"/>
  <pageMargins left="0.75" right="0.75" top="1.75" bottom="1" header="0.5" footer="0.5"/>
  <pageSetup fitToHeight="1" fitToWidth="1" horizontalDpi="600" verticalDpi="600" orientation="portrait" paperSize="9" scale="97" r:id="rId2"/>
  <headerFooter alignWithMargins="0">
    <oddHeader>&amp;R&amp;"Arial,Bold"&amp;14QUADRO 4</oddHead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Folha63">
    <pageSetUpPr fitToPage="1"/>
  </sheetPr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30</v>
      </c>
      <c r="C6" s="421"/>
      <c r="D6" s="421"/>
      <c r="E6" s="421"/>
      <c r="F6" s="421"/>
    </row>
    <row r="7" spans="2:6" ht="19.5" customHeight="1" thickBot="1">
      <c r="B7" s="331"/>
      <c r="C7" s="331"/>
      <c r="D7" s="331"/>
      <c r="E7" s="331"/>
      <c r="F7" s="32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5403.8876159</v>
      </c>
      <c r="D10" s="19">
        <v>10748.18206739</v>
      </c>
      <c r="E10" s="19">
        <v>16152.06968329</v>
      </c>
      <c r="F10" s="328">
        <v>0.2333581061123821</v>
      </c>
    </row>
    <row r="11" spans="2:6" ht="19.5" customHeight="1">
      <c r="B11" s="56">
        <v>13</v>
      </c>
      <c r="C11" s="2">
        <v>2088.26404892</v>
      </c>
      <c r="D11" s="2">
        <v>5010.011332190001</v>
      </c>
      <c r="E11" s="2">
        <v>7098.275381110001</v>
      </c>
      <c r="F11" s="329">
        <v>0.10255280791127558</v>
      </c>
    </row>
    <row r="12" spans="2:6" ht="19.5" customHeight="1">
      <c r="B12" s="56">
        <v>23.5</v>
      </c>
      <c r="C12" s="2">
        <v>5117.25959338</v>
      </c>
      <c r="D12" s="2">
        <v>13116.09201818</v>
      </c>
      <c r="E12" s="2">
        <v>18233.35161156</v>
      </c>
      <c r="F12" s="329">
        <v>0.26342756585285576</v>
      </c>
    </row>
    <row r="13" spans="2:6" ht="19.5" customHeight="1">
      <c r="B13" s="56">
        <v>34</v>
      </c>
      <c r="C13" s="2">
        <v>5176.029205419999</v>
      </c>
      <c r="D13" s="2">
        <v>12355.309532400002</v>
      </c>
      <c r="E13" s="2">
        <v>17531.338737820002</v>
      </c>
      <c r="F13" s="329">
        <v>0.2532851879474437</v>
      </c>
    </row>
    <row r="14" spans="2:6" ht="19.5" customHeight="1">
      <c r="B14" s="56">
        <v>36.5</v>
      </c>
      <c r="C14" s="2">
        <v>1246.28252899</v>
      </c>
      <c r="D14" s="2">
        <v>3245.71180554</v>
      </c>
      <c r="E14" s="2">
        <v>4491.99433453</v>
      </c>
      <c r="F14" s="329">
        <v>0.0648983883259198</v>
      </c>
    </row>
    <row r="15" spans="2:6" ht="19.5" customHeight="1" thickBot="1">
      <c r="B15" s="161">
        <v>40</v>
      </c>
      <c r="C15" s="3">
        <v>1597.4599870999998</v>
      </c>
      <c r="D15" s="3">
        <v>4111.31747341</v>
      </c>
      <c r="E15" s="3">
        <v>5708.77746051</v>
      </c>
      <c r="F15" s="330">
        <v>0.08247794385012308</v>
      </c>
    </row>
    <row r="16" spans="2:6" ht="19.5" customHeight="1" thickBot="1">
      <c r="B16" s="162"/>
      <c r="C16" s="133"/>
      <c r="D16" s="187" t="s">
        <v>92</v>
      </c>
      <c r="E16" s="115">
        <v>69215.80720882</v>
      </c>
      <c r="F16" s="62"/>
    </row>
    <row r="17" spans="2:5" ht="19.5" customHeight="1">
      <c r="B17" t="s">
        <v>287</v>
      </c>
      <c r="C17" s="133"/>
      <c r="D17" s="133"/>
      <c r="E17" s="133"/>
    </row>
    <row r="18" spans="2:5" ht="19.5" customHeight="1">
      <c r="B18" s="266" t="s">
        <v>349</v>
      </c>
      <c r="C18" s="133"/>
      <c r="D18" s="133"/>
      <c r="E18" s="133"/>
    </row>
    <row r="19" spans="2:6" ht="19.5" customHeight="1">
      <c r="B19" s="143"/>
      <c r="C19" s="143"/>
      <c r="D19" s="143"/>
      <c r="E19" s="143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58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Folha54">
    <pageSetUpPr fitToPage="1"/>
  </sheetPr>
  <dimension ref="B1:F32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303"/>
      <c r="C7" s="303"/>
      <c r="D7" s="303"/>
      <c r="E7" s="303"/>
      <c r="F7" s="277" t="s">
        <v>371</v>
      </c>
    </row>
    <row r="8" spans="2:6" ht="19.5" customHeight="1" thickBot="1">
      <c r="B8" s="366" t="s">
        <v>254</v>
      </c>
      <c r="C8" s="425" t="s">
        <v>25</v>
      </c>
      <c r="D8" s="426"/>
      <c r="E8" s="426"/>
      <c r="F8" s="427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113.81117538</v>
      </c>
      <c r="D10" s="19">
        <v>229.58979004</v>
      </c>
      <c r="E10" s="19">
        <v>343.40096542</v>
      </c>
      <c r="F10" s="186">
        <v>0.23328408344255702</v>
      </c>
    </row>
    <row r="11" spans="2:6" ht="19.5" customHeight="1">
      <c r="B11" s="56">
        <v>10.4</v>
      </c>
      <c r="C11" s="2">
        <v>43.65985268</v>
      </c>
      <c r="D11" s="2">
        <v>111.52801348</v>
      </c>
      <c r="E11" s="2">
        <v>155.18786616</v>
      </c>
      <c r="F11" s="184">
        <v>0.10542445352261472</v>
      </c>
    </row>
    <row r="12" spans="2:6" ht="19.5" customHeight="1">
      <c r="B12" s="56">
        <v>18.8</v>
      </c>
      <c r="C12" s="2">
        <v>98.77766770000001</v>
      </c>
      <c r="D12" s="2">
        <v>301.89466678</v>
      </c>
      <c r="E12" s="2">
        <v>400.67233448</v>
      </c>
      <c r="F12" s="184">
        <v>0.2721904936861096</v>
      </c>
    </row>
    <row r="13" spans="2:6" ht="19.5" customHeight="1">
      <c r="B13" s="56">
        <v>27.2</v>
      </c>
      <c r="C13" s="2">
        <v>100.3344516</v>
      </c>
      <c r="D13" s="2">
        <v>281.46283747999996</v>
      </c>
      <c r="E13" s="2">
        <v>381.7972890799999</v>
      </c>
      <c r="F13" s="184">
        <v>0.2593680263389656</v>
      </c>
    </row>
    <row r="14" spans="2:6" ht="19.5" customHeight="1">
      <c r="B14" s="56">
        <v>29.2</v>
      </c>
      <c r="C14" s="2">
        <v>23.86763009</v>
      </c>
      <c r="D14" s="2">
        <v>61.91752586</v>
      </c>
      <c r="E14" s="2">
        <v>85.78515594999999</v>
      </c>
      <c r="F14" s="184">
        <v>0.0582768061071008</v>
      </c>
    </row>
    <row r="15" spans="2:6" ht="19.5" customHeight="1" thickBot="1">
      <c r="B15" s="161">
        <v>32</v>
      </c>
      <c r="C15" s="3">
        <v>28.07430426</v>
      </c>
      <c r="D15" s="3">
        <v>77.11121048000001</v>
      </c>
      <c r="E15" s="3">
        <v>105.18551474000002</v>
      </c>
      <c r="F15" s="185">
        <v>0.07145613690265228</v>
      </c>
    </row>
    <row r="16" spans="4:5" ht="19.5" customHeight="1" thickBot="1">
      <c r="D16" s="54" t="s">
        <v>92</v>
      </c>
      <c r="E16" s="115">
        <v>1472.0291258299999</v>
      </c>
    </row>
    <row r="17" ht="19.5" customHeight="1">
      <c r="E17" s="62"/>
    </row>
    <row r="18" ht="19.5" customHeight="1">
      <c r="E18" s="62"/>
    </row>
    <row r="19" spans="2:6" ht="19.5" customHeight="1">
      <c r="B19" s="368" t="s">
        <v>256</v>
      </c>
      <c r="C19" s="368"/>
      <c r="D19" s="368"/>
      <c r="E19" s="368"/>
      <c r="F19" s="368"/>
    </row>
    <row r="20" spans="2:6" ht="19.5" customHeight="1" thickBot="1">
      <c r="B20" s="52"/>
      <c r="C20" s="52"/>
      <c r="D20" s="52"/>
      <c r="E20" s="52"/>
      <c r="F20" s="52"/>
    </row>
    <row r="21" spans="2:6" ht="19.5" customHeight="1" thickBot="1">
      <c r="B21" s="366" t="s">
        <v>254</v>
      </c>
      <c r="C21" s="417" t="s">
        <v>25</v>
      </c>
      <c r="D21" s="418"/>
      <c r="E21" s="418"/>
      <c r="F21" s="419"/>
    </row>
    <row r="22" spans="2:6" ht="19.5" customHeight="1" thickBot="1">
      <c r="B22" s="400"/>
      <c r="C22" s="182" t="s">
        <v>23</v>
      </c>
      <c r="D22" s="182" t="s">
        <v>24</v>
      </c>
      <c r="E22" s="182" t="s">
        <v>2</v>
      </c>
      <c r="F22" s="182" t="s">
        <v>3</v>
      </c>
    </row>
    <row r="23" spans="2:6" ht="19.5" customHeight="1">
      <c r="B23" s="335">
        <v>8.5</v>
      </c>
      <c r="C23" s="336">
        <v>119.14545109999999</v>
      </c>
      <c r="D23" s="336">
        <v>214.73923732999998</v>
      </c>
      <c r="E23" s="336">
        <v>333.88468843</v>
      </c>
      <c r="F23" s="337">
        <v>0.20403181573811477</v>
      </c>
    </row>
    <row r="24" spans="2:6" ht="19.5" customHeight="1">
      <c r="B24" s="56">
        <v>11</v>
      </c>
      <c r="C24" s="2">
        <v>66.51952962</v>
      </c>
      <c r="D24" s="2">
        <v>126.44389825</v>
      </c>
      <c r="E24" s="2">
        <v>192.96342787</v>
      </c>
      <c r="F24" s="184">
        <v>0.11791699327242744</v>
      </c>
    </row>
    <row r="25" spans="2:6" ht="19.5" customHeight="1">
      <c r="B25" s="56">
        <v>22</v>
      </c>
      <c r="C25" s="2">
        <v>151.18572081</v>
      </c>
      <c r="D25" s="2">
        <v>322.08093926</v>
      </c>
      <c r="E25" s="2">
        <v>473.26666006999994</v>
      </c>
      <c r="F25" s="184">
        <v>0.2892060023370603</v>
      </c>
    </row>
    <row r="26" spans="2:6" ht="19.5" customHeight="1">
      <c r="B26" s="56">
        <v>32.5</v>
      </c>
      <c r="C26" s="2">
        <v>136.79657476</v>
      </c>
      <c r="D26" s="2">
        <v>278.58126454</v>
      </c>
      <c r="E26" s="2">
        <v>415.3778393</v>
      </c>
      <c r="F26" s="184">
        <v>0.2538310312110105</v>
      </c>
    </row>
    <row r="27" spans="2:6" ht="19.5" customHeight="1">
      <c r="B27" s="56">
        <v>36</v>
      </c>
      <c r="C27" s="2">
        <v>28.96948357</v>
      </c>
      <c r="D27" s="2">
        <v>69.98369192</v>
      </c>
      <c r="E27" s="2">
        <v>98.95317549</v>
      </c>
      <c r="F27" s="184">
        <v>0.06046876891304296</v>
      </c>
    </row>
    <row r="28" spans="2:6" ht="19.5" customHeight="1" thickBot="1">
      <c r="B28" s="161">
        <v>39</v>
      </c>
      <c r="C28" s="3">
        <v>34.770259259999996</v>
      </c>
      <c r="D28" s="3">
        <v>87.21838125</v>
      </c>
      <c r="E28" s="3">
        <v>121.98864050999998</v>
      </c>
      <c r="F28" s="185">
        <v>0.07454538852834403</v>
      </c>
    </row>
    <row r="29" spans="2:6" ht="19.5" customHeight="1" thickBot="1">
      <c r="B29" s="162"/>
      <c r="C29" s="133"/>
      <c r="D29" s="187" t="s">
        <v>92</v>
      </c>
      <c r="E29" s="115">
        <v>1636.4344316699999</v>
      </c>
      <c r="F29" s="62"/>
    </row>
    <row r="30" ht="19.5" customHeight="1"/>
    <row r="31" spans="2:5" ht="19.5" customHeight="1">
      <c r="B31" t="s">
        <v>287</v>
      </c>
      <c r="C31" s="210"/>
      <c r="D31" s="210"/>
      <c r="E31" s="210"/>
    </row>
    <row r="32" ht="19.5" customHeight="1">
      <c r="B32" s="266" t="s">
        <v>349</v>
      </c>
    </row>
  </sheetData>
  <sheetProtection password="A5B6" sheet="1" objects="1" scenarios="1"/>
  <mergeCells count="9">
    <mergeCell ref="B1:F1"/>
    <mergeCell ref="B3:F3"/>
    <mergeCell ref="B19:F19"/>
    <mergeCell ref="B21:B22"/>
    <mergeCell ref="C21:F21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59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Folha64">
    <pageSetUpPr fitToPage="1"/>
  </sheetPr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5907.65</v>
      </c>
      <c r="D10" s="19">
        <v>10571.23</v>
      </c>
      <c r="E10" s="19">
        <v>16478.88</v>
      </c>
      <c r="F10" s="328">
        <v>0.22878150298005379</v>
      </c>
    </row>
    <row r="11" spans="2:6" ht="19.5" customHeight="1">
      <c r="B11" s="56">
        <v>13</v>
      </c>
      <c r="C11" s="2">
        <v>2521.88</v>
      </c>
      <c r="D11" s="2">
        <v>4999.45</v>
      </c>
      <c r="E11" s="2">
        <v>7521.33</v>
      </c>
      <c r="F11" s="329">
        <v>0.10442100323620102</v>
      </c>
    </row>
    <row r="12" spans="2:6" ht="19.5" customHeight="1">
      <c r="B12" s="56">
        <v>23.5</v>
      </c>
      <c r="C12" s="2">
        <v>6020.26</v>
      </c>
      <c r="D12" s="2">
        <v>13161.76</v>
      </c>
      <c r="E12" s="2">
        <v>19182.02</v>
      </c>
      <c r="F12" s="329">
        <v>0.2663100505491546</v>
      </c>
    </row>
    <row r="13" spans="2:6" ht="19.5" customHeight="1">
      <c r="B13" s="56">
        <v>34</v>
      </c>
      <c r="C13" s="2">
        <v>5864.19</v>
      </c>
      <c r="D13" s="2">
        <v>12472.42</v>
      </c>
      <c r="E13" s="2">
        <v>18336.61</v>
      </c>
      <c r="F13" s="329">
        <v>0.25457295613288555</v>
      </c>
    </row>
    <row r="14" spans="2:6" ht="19.5" customHeight="1">
      <c r="B14" s="56">
        <v>36.5</v>
      </c>
      <c r="C14" s="2">
        <v>1390.55</v>
      </c>
      <c r="D14" s="2">
        <v>3298.91</v>
      </c>
      <c r="E14" s="2">
        <v>4689.46</v>
      </c>
      <c r="F14" s="329">
        <v>0.06510525636237677</v>
      </c>
    </row>
    <row r="15" spans="2:6" ht="19.5" customHeight="1">
      <c r="B15" s="56">
        <v>40</v>
      </c>
      <c r="C15" s="2">
        <v>197.93</v>
      </c>
      <c r="D15" s="2">
        <v>482.04</v>
      </c>
      <c r="E15" s="2">
        <v>679.97</v>
      </c>
      <c r="F15" s="329">
        <v>0.009440238570906955</v>
      </c>
    </row>
    <row r="16" spans="2:6" ht="19.5" customHeight="1" thickBot="1">
      <c r="B16" s="161">
        <v>42</v>
      </c>
      <c r="C16" s="3">
        <v>1548.92</v>
      </c>
      <c r="D16" s="3">
        <v>3591.71</v>
      </c>
      <c r="E16" s="3">
        <v>5140.63</v>
      </c>
      <c r="F16" s="330">
        <v>0.07136899216842128</v>
      </c>
    </row>
    <row r="17" spans="2:6" ht="19.5" customHeight="1" thickBot="1">
      <c r="B17" s="162"/>
      <c r="C17" s="133"/>
      <c r="D17" s="187" t="s">
        <v>92</v>
      </c>
      <c r="E17" s="115">
        <v>72028.9</v>
      </c>
      <c r="F17" s="62"/>
    </row>
    <row r="18" spans="2:5" ht="19.5" customHeight="1">
      <c r="B18" t="s">
        <v>287</v>
      </c>
      <c r="C18" s="133"/>
      <c r="D18" s="133"/>
      <c r="E18" s="133"/>
    </row>
    <row r="19" spans="2:6" ht="15">
      <c r="B19" s="342" t="s">
        <v>349</v>
      </c>
      <c r="C19" s="338"/>
      <c r="D19" s="338"/>
      <c r="E19" s="338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60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Folha55">
    <pageSetUpPr fitToPage="1"/>
  </sheetPr>
  <dimension ref="B1:F34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257</v>
      </c>
      <c r="C1" s="368"/>
      <c r="D1" s="368"/>
      <c r="E1" s="368"/>
      <c r="F1" s="368"/>
    </row>
    <row r="2" ht="19.5" customHeight="1"/>
    <row r="3" spans="2:6" ht="19.5" customHeight="1">
      <c r="B3" s="369" t="s">
        <v>238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303"/>
      <c r="C7" s="303"/>
      <c r="D7" s="303"/>
      <c r="E7" s="303"/>
      <c r="F7" s="277" t="s">
        <v>371</v>
      </c>
    </row>
    <row r="8" spans="2:6" ht="19.5" customHeight="1" thickBot="1">
      <c r="B8" s="366" t="s">
        <v>254</v>
      </c>
      <c r="C8" s="425" t="s">
        <v>25</v>
      </c>
      <c r="D8" s="426"/>
      <c r="E8" s="426"/>
      <c r="F8" s="427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19">
        <v>124.43</v>
      </c>
      <c r="D10" s="19">
        <v>232.98</v>
      </c>
      <c r="E10" s="19">
        <v>357.41</v>
      </c>
      <c r="F10" s="186">
        <v>0.22999800510949373</v>
      </c>
    </row>
    <row r="11" spans="2:6" ht="19.5" customHeight="1">
      <c r="B11" s="56">
        <v>10.4</v>
      </c>
      <c r="C11" s="2">
        <v>51.27</v>
      </c>
      <c r="D11" s="2">
        <v>116.96</v>
      </c>
      <c r="E11" s="2">
        <v>168.23</v>
      </c>
      <c r="F11" s="184">
        <v>0.10825820318281562</v>
      </c>
    </row>
    <row r="12" spans="2:6" ht="19.5" customHeight="1">
      <c r="B12" s="56">
        <v>18.8</v>
      </c>
      <c r="C12" s="2">
        <v>115.1</v>
      </c>
      <c r="D12" s="2">
        <v>311.89</v>
      </c>
      <c r="E12" s="2">
        <v>426.99</v>
      </c>
      <c r="F12" s="184">
        <v>0.2747736442788471</v>
      </c>
    </row>
    <row r="13" spans="2:6" ht="19.5" customHeight="1">
      <c r="B13" s="56">
        <v>27.2</v>
      </c>
      <c r="C13" s="2">
        <v>114.74</v>
      </c>
      <c r="D13" s="2">
        <v>294.5</v>
      </c>
      <c r="E13" s="2">
        <v>409.24</v>
      </c>
      <c r="F13" s="184">
        <v>0.2633512873478896</v>
      </c>
    </row>
    <row r="14" spans="2:6" ht="19.5" customHeight="1">
      <c r="B14" s="56">
        <v>29.2</v>
      </c>
      <c r="C14" s="2">
        <v>25.54</v>
      </c>
      <c r="D14" s="2">
        <v>62.67</v>
      </c>
      <c r="E14" s="2">
        <v>88.21</v>
      </c>
      <c r="F14" s="184">
        <v>0.0567642875988597</v>
      </c>
    </row>
    <row r="15" spans="2:6" ht="19.5" customHeight="1">
      <c r="B15" s="56">
        <v>32</v>
      </c>
      <c r="C15" s="2">
        <v>3.96</v>
      </c>
      <c r="D15" s="2">
        <v>8.94</v>
      </c>
      <c r="E15" s="2">
        <v>12.9</v>
      </c>
      <c r="F15" s="184">
        <v>0.008301318558273325</v>
      </c>
    </row>
    <row r="16" spans="2:6" ht="19.5" customHeight="1" thickBot="1">
      <c r="B16" s="161">
        <v>33.6</v>
      </c>
      <c r="C16" s="3">
        <v>26.73</v>
      </c>
      <c r="D16" s="3">
        <v>64.26</v>
      </c>
      <c r="E16" s="3">
        <v>90.99</v>
      </c>
      <c r="F16" s="185">
        <v>0.05855325392382093</v>
      </c>
    </row>
    <row r="17" spans="3:5" ht="19.5" customHeight="1" thickBot="1">
      <c r="C17" s="55"/>
      <c r="D17" s="216" t="s">
        <v>92</v>
      </c>
      <c r="E17" s="115">
        <v>1553.97</v>
      </c>
    </row>
    <row r="18" spans="3:5" ht="19.5" customHeight="1">
      <c r="C18" s="55"/>
      <c r="D18" s="216"/>
      <c r="E18" s="117"/>
    </row>
    <row r="19" spans="2:6" ht="19.5" customHeight="1">
      <c r="B19" s="143"/>
      <c r="C19" s="143"/>
      <c r="D19" s="5"/>
      <c r="E19" s="339"/>
      <c r="F19" s="143"/>
    </row>
    <row r="20" spans="2:6" ht="19.5" customHeight="1">
      <c r="B20" s="368" t="s">
        <v>256</v>
      </c>
      <c r="C20" s="368"/>
      <c r="D20" s="368"/>
      <c r="E20" s="368"/>
      <c r="F20" s="368"/>
    </row>
    <row r="21" spans="2:6" ht="19.5" customHeight="1" thickBot="1">
      <c r="B21" s="303"/>
      <c r="C21" s="303"/>
      <c r="D21" s="303"/>
      <c r="E21" s="303"/>
      <c r="F21" s="303"/>
    </row>
    <row r="22" spans="2:6" ht="19.5" customHeight="1" thickBot="1">
      <c r="B22" s="366" t="s">
        <v>254</v>
      </c>
      <c r="C22" s="417" t="s">
        <v>25</v>
      </c>
      <c r="D22" s="418"/>
      <c r="E22" s="418"/>
      <c r="F22" s="419"/>
    </row>
    <row r="23" spans="2:6" ht="19.5" customHeight="1" thickBot="1">
      <c r="B23" s="424"/>
      <c r="C23" s="334" t="s">
        <v>23</v>
      </c>
      <c r="D23" s="334" t="s">
        <v>24</v>
      </c>
      <c r="E23" s="334" t="s">
        <v>2</v>
      </c>
      <c r="F23" s="334" t="s">
        <v>3</v>
      </c>
    </row>
    <row r="24" spans="2:6" ht="19.5" customHeight="1">
      <c r="B24" s="56">
        <v>8.5</v>
      </c>
      <c r="C24" s="19">
        <v>134.39</v>
      </c>
      <c r="D24" s="19">
        <v>213.46</v>
      </c>
      <c r="E24" s="19">
        <v>347.85</v>
      </c>
      <c r="F24" s="186">
        <v>0.20122522647599872</v>
      </c>
    </row>
    <row r="25" spans="2:6" ht="19.5" customHeight="1">
      <c r="B25" s="56">
        <v>11</v>
      </c>
      <c r="C25" s="2">
        <v>77.26</v>
      </c>
      <c r="D25" s="2">
        <v>130.49</v>
      </c>
      <c r="E25" s="2">
        <v>207.75</v>
      </c>
      <c r="F25" s="184">
        <v>0.12017979244038733</v>
      </c>
    </row>
    <row r="26" spans="2:6" ht="19.5" customHeight="1">
      <c r="B26" s="56">
        <v>22</v>
      </c>
      <c r="C26" s="2">
        <v>181.41</v>
      </c>
      <c r="D26" s="2">
        <v>323.87</v>
      </c>
      <c r="E26" s="2">
        <v>505.28</v>
      </c>
      <c r="F26" s="184">
        <v>0.2922957666631957</v>
      </c>
    </row>
    <row r="27" spans="2:6" ht="19.5" customHeight="1">
      <c r="B27" s="56">
        <v>32.5</v>
      </c>
      <c r="C27" s="2">
        <v>153.98</v>
      </c>
      <c r="D27" s="2">
        <v>286.75</v>
      </c>
      <c r="E27" s="2">
        <v>440.73</v>
      </c>
      <c r="F27" s="184">
        <v>0.25495470480024984</v>
      </c>
    </row>
    <row r="28" spans="2:6" ht="19.5" customHeight="1">
      <c r="B28" s="56">
        <v>36</v>
      </c>
      <c r="C28" s="2">
        <v>32.45</v>
      </c>
      <c r="D28" s="2">
        <v>68.31</v>
      </c>
      <c r="E28" s="2">
        <v>100.76</v>
      </c>
      <c r="F28" s="184">
        <v>0.058287922437032146</v>
      </c>
    </row>
    <row r="29" spans="2:6" ht="19.5" customHeight="1">
      <c r="B29" s="56">
        <v>39</v>
      </c>
      <c r="C29" s="2">
        <v>3.84</v>
      </c>
      <c r="D29" s="2">
        <v>12.3</v>
      </c>
      <c r="E29" s="2">
        <v>16.14</v>
      </c>
      <c r="F29" s="184">
        <v>0.009336711672625038</v>
      </c>
    </row>
    <row r="30" spans="2:6" ht="19.5" customHeight="1" thickBot="1">
      <c r="B30" s="161">
        <v>41</v>
      </c>
      <c r="C30" s="3">
        <v>33.41</v>
      </c>
      <c r="D30" s="3">
        <v>76.74</v>
      </c>
      <c r="E30" s="3">
        <v>110.15</v>
      </c>
      <c r="F30" s="185">
        <v>0.06371987551051102</v>
      </c>
    </row>
    <row r="31" spans="2:6" ht="19.5" customHeight="1" thickBot="1">
      <c r="B31" s="162"/>
      <c r="C31" s="96"/>
      <c r="D31" s="117" t="s">
        <v>92</v>
      </c>
      <c r="E31" s="115">
        <v>1728.66</v>
      </c>
      <c r="F31" s="62"/>
    </row>
    <row r="32" ht="19.5" customHeight="1"/>
    <row r="33" spans="2:5" ht="12.75">
      <c r="B33" t="s">
        <v>287</v>
      </c>
      <c r="C33" s="210"/>
      <c r="D33" s="210"/>
      <c r="E33" s="210"/>
    </row>
    <row r="34" ht="12.75">
      <c r="B34" s="199" t="s">
        <v>349</v>
      </c>
    </row>
  </sheetData>
  <sheetProtection password="A5B6" sheet="1" objects="1" scenarios="1"/>
  <mergeCells count="9">
    <mergeCell ref="B1:F1"/>
    <mergeCell ref="B3:F3"/>
    <mergeCell ref="B20:F20"/>
    <mergeCell ref="B22:B23"/>
    <mergeCell ref="C22:F22"/>
    <mergeCell ref="B4:F4"/>
    <mergeCell ref="B6:F6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&amp;R&amp;"Arial,Negrito"QUADRO 61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Folha65"/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69" t="s">
        <v>140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24.95111366</v>
      </c>
      <c r="D10" s="19">
        <v>34.426497739999995</v>
      </c>
      <c r="E10" s="95">
        <v>59.37761139999999</v>
      </c>
      <c r="F10" s="328">
        <v>0.008264235379443114</v>
      </c>
    </row>
    <row r="11" spans="2:6" ht="19.5" customHeight="1">
      <c r="B11" s="56">
        <v>13</v>
      </c>
      <c r="C11" s="2">
        <v>41.15604733000001</v>
      </c>
      <c r="D11" s="2">
        <v>66.29657725999999</v>
      </c>
      <c r="E11" s="217">
        <v>107.45262459</v>
      </c>
      <c r="F11" s="329">
        <v>0.014955363828439506</v>
      </c>
    </row>
    <row r="12" spans="2:6" ht="19.5" customHeight="1">
      <c r="B12" s="56">
        <v>23.5</v>
      </c>
      <c r="C12" s="2">
        <v>353.13854323</v>
      </c>
      <c r="D12" s="2">
        <v>912.62459916</v>
      </c>
      <c r="E12" s="217">
        <v>1265.76314239</v>
      </c>
      <c r="F12" s="329">
        <v>0.176170180926721</v>
      </c>
    </row>
    <row r="13" spans="2:6" ht="19.5" customHeight="1">
      <c r="B13" s="56">
        <v>34</v>
      </c>
      <c r="C13" s="2">
        <v>858.8109380999999</v>
      </c>
      <c r="D13" s="2">
        <v>2089.9148013500003</v>
      </c>
      <c r="E13" s="217">
        <v>2948.72573945</v>
      </c>
      <c r="F13" s="329">
        <v>0.4104065994853618</v>
      </c>
    </row>
    <row r="14" spans="2:6" ht="19.5" customHeight="1">
      <c r="B14" s="56">
        <v>36.5</v>
      </c>
      <c r="C14" s="2">
        <v>287.41390707</v>
      </c>
      <c r="D14" s="2">
        <v>769.31485987</v>
      </c>
      <c r="E14" s="217">
        <v>1056.72876694</v>
      </c>
      <c r="F14" s="329">
        <v>0.14707656735112193</v>
      </c>
    </row>
    <row r="15" spans="2:6" ht="19.5" customHeight="1" thickBot="1">
      <c r="B15" s="161">
        <v>40</v>
      </c>
      <c r="C15" s="3">
        <v>482.30972221</v>
      </c>
      <c r="D15" s="3">
        <v>1264.531094</v>
      </c>
      <c r="E15" s="218">
        <v>1746.84081621</v>
      </c>
      <c r="F15" s="330">
        <v>0.24312705302891266</v>
      </c>
    </row>
    <row r="16" spans="2:6" ht="19.5" customHeight="1" thickBot="1">
      <c r="B16" s="162"/>
      <c r="C16" s="133"/>
      <c r="D16" s="187" t="s">
        <v>92</v>
      </c>
      <c r="E16" s="115">
        <v>7184.88870098</v>
      </c>
      <c r="F16" s="62"/>
    </row>
    <row r="17" spans="2:5" ht="19.5" customHeight="1">
      <c r="B17" t="s">
        <v>287</v>
      </c>
      <c r="C17" s="133"/>
      <c r="D17" s="133"/>
      <c r="E17" s="133"/>
    </row>
    <row r="18" spans="2:5" ht="19.5" customHeight="1">
      <c r="B18" s="266" t="s">
        <v>349</v>
      </c>
      <c r="C18" s="133"/>
      <c r="D18" s="133"/>
      <c r="E18" s="133"/>
    </row>
    <row r="19" spans="2:6" ht="19.5" customHeight="1">
      <c r="B19" s="143"/>
      <c r="C19" s="143"/>
      <c r="D19" s="143"/>
      <c r="E19" s="143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62
&amp;"Arial,Normal"
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Folha56"/>
  <dimension ref="B1:F32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69" t="s">
        <v>140</v>
      </c>
      <c r="C3" s="369"/>
      <c r="D3" s="369"/>
      <c r="E3" s="369"/>
      <c r="F3" s="369"/>
    </row>
    <row r="4" spans="2:6" ht="19.5" customHeight="1">
      <c r="B4" s="420">
        <v>2005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52"/>
      <c r="C7" s="52"/>
      <c r="D7" s="52"/>
      <c r="E7" s="52"/>
      <c r="F7" s="277" t="s">
        <v>371</v>
      </c>
    </row>
    <row r="8" spans="2:6" ht="19.5" customHeight="1" thickBot="1">
      <c r="B8" s="366" t="s">
        <v>254</v>
      </c>
      <c r="C8" s="417" t="s">
        <v>25</v>
      </c>
      <c r="D8" s="418"/>
      <c r="E8" s="418"/>
      <c r="F8" s="419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87">
        <v>0.25766981</v>
      </c>
      <c r="D10" s="87">
        <v>0.34239481</v>
      </c>
      <c r="E10" s="87">
        <v>0.6000646199999999</v>
      </c>
      <c r="F10" s="186">
        <v>0.00532429910420241</v>
      </c>
    </row>
    <row r="11" spans="2:6" ht="19.5" customHeight="1">
      <c r="B11" s="56">
        <v>10.4</v>
      </c>
      <c r="C11" s="76">
        <v>0.63559334</v>
      </c>
      <c r="D11" s="76">
        <v>0.7627014700000001</v>
      </c>
      <c r="E11" s="2">
        <v>1.39829481</v>
      </c>
      <c r="F11" s="184">
        <v>0.01240689678437279</v>
      </c>
    </row>
    <row r="12" spans="2:6" ht="19.5" customHeight="1">
      <c r="B12" s="56">
        <v>18.8</v>
      </c>
      <c r="C12" s="2">
        <v>5.40873534</v>
      </c>
      <c r="D12" s="2">
        <v>15.114744589999999</v>
      </c>
      <c r="E12" s="2">
        <v>20.52347993</v>
      </c>
      <c r="F12" s="184">
        <v>0.1821022972599437</v>
      </c>
    </row>
    <row r="13" spans="2:6" ht="19.5" customHeight="1">
      <c r="B13" s="56">
        <v>27.2</v>
      </c>
      <c r="C13" s="2">
        <v>12.819976109999999</v>
      </c>
      <c r="D13" s="2">
        <v>36.302395669999996</v>
      </c>
      <c r="E13" s="2">
        <v>49.122371779999995</v>
      </c>
      <c r="F13" s="184">
        <v>0.43585672500496986</v>
      </c>
    </row>
    <row r="14" spans="2:6" ht="19.5" customHeight="1">
      <c r="B14" s="56">
        <v>29.2</v>
      </c>
      <c r="C14" s="2">
        <v>4.3099256</v>
      </c>
      <c r="D14" s="2">
        <v>11.5768551</v>
      </c>
      <c r="E14" s="2">
        <v>15.8867807</v>
      </c>
      <c r="F14" s="184">
        <v>0.1409614388691507</v>
      </c>
    </row>
    <row r="15" spans="2:6" ht="19.5" customHeight="1" thickBot="1">
      <c r="B15" s="161">
        <v>32</v>
      </c>
      <c r="C15" s="3">
        <v>6.68802569</v>
      </c>
      <c r="D15" s="3">
        <v>18.484008399999997</v>
      </c>
      <c r="E15" s="3">
        <v>25.172034089999997</v>
      </c>
      <c r="F15" s="185">
        <v>0.22334834297736053</v>
      </c>
    </row>
    <row r="16" spans="4:5" ht="19.5" customHeight="1" thickBot="1">
      <c r="D16" s="54" t="s">
        <v>92</v>
      </c>
      <c r="E16" s="115">
        <v>112.70302593</v>
      </c>
    </row>
    <row r="17" spans="4:5" ht="19.5" customHeight="1">
      <c r="D17" s="54"/>
      <c r="E17" s="117"/>
    </row>
    <row r="18" spans="4:5" ht="19.5" customHeight="1">
      <c r="D18" s="54"/>
      <c r="E18" s="62"/>
    </row>
    <row r="19" spans="2:6" ht="19.5" customHeight="1">
      <c r="B19" s="368" t="s">
        <v>256</v>
      </c>
      <c r="C19" s="368"/>
      <c r="D19" s="368"/>
      <c r="E19" s="368"/>
      <c r="F19" s="368"/>
    </row>
    <row r="20" spans="2:6" ht="19.5" customHeight="1" thickBot="1">
      <c r="B20" s="52"/>
      <c r="C20" s="52"/>
      <c r="D20" s="52"/>
      <c r="E20" s="52"/>
      <c r="F20" s="52"/>
    </row>
    <row r="21" spans="2:6" ht="19.5" customHeight="1" thickBot="1">
      <c r="B21" s="366" t="s">
        <v>254</v>
      </c>
      <c r="C21" s="417" t="s">
        <v>25</v>
      </c>
      <c r="D21" s="418"/>
      <c r="E21" s="418"/>
      <c r="F21" s="419"/>
    </row>
    <row r="22" spans="2:6" ht="19.5" customHeight="1" thickBot="1">
      <c r="B22" s="424"/>
      <c r="C22" s="334" t="s">
        <v>23</v>
      </c>
      <c r="D22" s="334" t="s">
        <v>24</v>
      </c>
      <c r="E22" s="334" t="s">
        <v>2</v>
      </c>
      <c r="F22" s="334" t="s">
        <v>3</v>
      </c>
    </row>
    <row r="23" spans="2:6" ht="19.5" customHeight="1">
      <c r="B23" s="56">
        <v>8.5</v>
      </c>
      <c r="C23" s="87">
        <v>0.35256093</v>
      </c>
      <c r="D23" s="87">
        <v>0.42245119</v>
      </c>
      <c r="E23" s="87">
        <v>0.77501212</v>
      </c>
      <c r="F23" s="186">
        <v>0.005107810221695954</v>
      </c>
    </row>
    <row r="24" spans="2:6" ht="19.5" customHeight="1">
      <c r="B24" s="56">
        <v>11</v>
      </c>
      <c r="C24" s="76">
        <v>0.92731604</v>
      </c>
      <c r="D24" s="76">
        <v>0.96469021</v>
      </c>
      <c r="E24" s="2">
        <v>1.8920062500000001</v>
      </c>
      <c r="F24" s="184">
        <v>0.01246949384902862</v>
      </c>
    </row>
    <row r="25" spans="2:6" ht="19.5" customHeight="1">
      <c r="B25" s="56">
        <v>22</v>
      </c>
      <c r="C25" s="2">
        <v>9.81673407</v>
      </c>
      <c r="D25" s="2">
        <v>18.06736856</v>
      </c>
      <c r="E25" s="2">
        <v>27.88410263</v>
      </c>
      <c r="F25" s="184">
        <v>0.18377351884036736</v>
      </c>
    </row>
    <row r="26" spans="2:6" ht="19.5" customHeight="1">
      <c r="B26" s="56">
        <v>32.5</v>
      </c>
      <c r="C26" s="2">
        <v>20.613485649999998</v>
      </c>
      <c r="D26" s="2">
        <v>42.81877007</v>
      </c>
      <c r="E26" s="2">
        <v>63.43225572</v>
      </c>
      <c r="F26" s="184">
        <v>0.41805788037462904</v>
      </c>
    </row>
    <row r="27" spans="2:6" ht="19.5" customHeight="1">
      <c r="B27" s="56">
        <v>36</v>
      </c>
      <c r="C27" s="2">
        <v>6.37488786</v>
      </c>
      <c r="D27" s="2">
        <v>15.736265869999999</v>
      </c>
      <c r="E27" s="2">
        <v>22.111153729999998</v>
      </c>
      <c r="F27" s="184">
        <v>0.14572620752767662</v>
      </c>
    </row>
    <row r="28" spans="2:6" ht="19.5" customHeight="1" thickBot="1">
      <c r="B28" s="161">
        <v>39</v>
      </c>
      <c r="C28" s="3">
        <v>10.19842498</v>
      </c>
      <c r="D28" s="3">
        <v>25.43784238</v>
      </c>
      <c r="E28" s="3">
        <v>35.63626736</v>
      </c>
      <c r="F28" s="185">
        <v>0.2348650891866025</v>
      </c>
    </row>
    <row r="29" spans="2:5" ht="19.5" customHeight="1" thickBot="1">
      <c r="B29" s="162"/>
      <c r="C29" s="133"/>
      <c r="D29" s="187" t="s">
        <v>92</v>
      </c>
      <c r="E29" s="115">
        <v>151.73079780999998</v>
      </c>
    </row>
    <row r="30" ht="19.5" customHeight="1"/>
    <row r="31" spans="2:5" ht="19.5" customHeight="1">
      <c r="B31" t="s">
        <v>287</v>
      </c>
      <c r="C31" s="210"/>
      <c r="D31" s="210"/>
      <c r="E31" s="210"/>
    </row>
    <row r="32" ht="19.5" customHeight="1">
      <c r="B32" s="266" t="s">
        <v>349</v>
      </c>
    </row>
    <row r="35" ht="19.5" customHeight="1"/>
  </sheetData>
  <sheetProtection password="A5B6" sheet="1" objects="1" scenarios="1"/>
  <mergeCells count="9">
    <mergeCell ref="B3:F3"/>
    <mergeCell ref="B4:F4"/>
    <mergeCell ref="B6:F6"/>
    <mergeCell ref="B1:F1"/>
    <mergeCell ref="B19:F19"/>
    <mergeCell ref="B21:B22"/>
    <mergeCell ref="C21:F21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63
&amp;"Arial,Normal"
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Folha66"/>
  <dimension ref="B1:F20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69" t="s">
        <v>140</v>
      </c>
      <c r="C3" s="369"/>
      <c r="D3" s="369"/>
      <c r="E3" s="369"/>
      <c r="F3" s="369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368" t="s">
        <v>30</v>
      </c>
      <c r="C6" s="368"/>
      <c r="D6" s="368"/>
      <c r="E6" s="368"/>
      <c r="F6" s="368"/>
    </row>
    <row r="7" spans="2:6" ht="19.5" customHeight="1" thickBot="1">
      <c r="B7" s="303"/>
      <c r="C7" s="303"/>
      <c r="D7" s="303"/>
      <c r="E7" s="303"/>
      <c r="F7" s="277" t="s">
        <v>372</v>
      </c>
    </row>
    <row r="8" spans="2:6" ht="19.5" customHeight="1" thickBot="1">
      <c r="B8" s="360" t="s">
        <v>254</v>
      </c>
      <c r="C8" s="428" t="s">
        <v>25</v>
      </c>
      <c r="D8" s="429"/>
      <c r="E8" s="429"/>
      <c r="F8" s="430"/>
    </row>
    <row r="9" spans="2:6" ht="19.5" customHeight="1" thickBot="1">
      <c r="B9" s="382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10.5</v>
      </c>
      <c r="C10" s="19">
        <v>24.4</v>
      </c>
      <c r="D10" s="19">
        <v>28.79</v>
      </c>
      <c r="E10" s="95">
        <v>53.19</v>
      </c>
      <c r="F10" s="328">
        <v>0.007228660231224714</v>
      </c>
    </row>
    <row r="11" spans="2:6" ht="19.5" customHeight="1">
      <c r="B11" s="56">
        <v>13</v>
      </c>
      <c r="C11" s="2">
        <v>43.47</v>
      </c>
      <c r="D11" s="2">
        <v>60.02</v>
      </c>
      <c r="E11" s="217">
        <v>103.49</v>
      </c>
      <c r="F11" s="329">
        <v>0.01406456189752671</v>
      </c>
    </row>
    <row r="12" spans="2:6" ht="19.5" customHeight="1">
      <c r="B12" s="56">
        <v>23.5</v>
      </c>
      <c r="C12" s="2">
        <v>395.59</v>
      </c>
      <c r="D12" s="2">
        <v>874.34</v>
      </c>
      <c r="E12" s="217">
        <v>1269.93</v>
      </c>
      <c r="F12" s="329">
        <v>0.17258681119457045</v>
      </c>
    </row>
    <row r="13" spans="2:6" ht="19.5" customHeight="1">
      <c r="B13" s="56">
        <v>34</v>
      </c>
      <c r="C13" s="2">
        <v>956.85</v>
      </c>
      <c r="D13" s="2">
        <v>2073.79</v>
      </c>
      <c r="E13" s="217">
        <v>3030.64</v>
      </c>
      <c r="F13" s="329">
        <v>0.4118719090648405</v>
      </c>
    </row>
    <row r="14" spans="2:6" ht="19.5" customHeight="1">
      <c r="B14" s="56">
        <v>36.5</v>
      </c>
      <c r="C14" s="2">
        <v>318.21</v>
      </c>
      <c r="D14" s="2">
        <v>776.88</v>
      </c>
      <c r="E14" s="217">
        <v>1095.09</v>
      </c>
      <c r="F14" s="329">
        <v>0.14882559752983404</v>
      </c>
    </row>
    <row r="15" spans="2:6" ht="19.5" customHeight="1">
      <c r="B15" s="56">
        <v>40</v>
      </c>
      <c r="C15" s="2">
        <v>50</v>
      </c>
      <c r="D15" s="2">
        <v>125.19</v>
      </c>
      <c r="E15" s="217">
        <v>175.19</v>
      </c>
      <c r="F15" s="329">
        <v>0.02380877958090351</v>
      </c>
    </row>
    <row r="16" spans="2:6" ht="19.5" customHeight="1" thickBot="1">
      <c r="B16" s="161">
        <v>42</v>
      </c>
      <c r="C16" s="3">
        <v>484.57</v>
      </c>
      <c r="D16" s="3">
        <v>1146.11</v>
      </c>
      <c r="E16" s="218">
        <v>1630.68</v>
      </c>
      <c r="F16" s="330">
        <v>0.22161368050110014</v>
      </c>
    </row>
    <row r="17" spans="2:6" ht="19.5" customHeight="1" thickBot="1">
      <c r="B17" s="162"/>
      <c r="C17" s="96"/>
      <c r="D17" s="117" t="s">
        <v>92</v>
      </c>
      <c r="E17" s="115">
        <v>7358.21</v>
      </c>
      <c r="F17" s="62"/>
    </row>
    <row r="18" spans="2:5" ht="19.5" customHeight="1">
      <c r="B18" t="s">
        <v>287</v>
      </c>
      <c r="C18" s="133"/>
      <c r="D18" s="133"/>
      <c r="E18" s="133"/>
    </row>
    <row r="19" spans="2:6" ht="15">
      <c r="B19" s="342" t="s">
        <v>349</v>
      </c>
      <c r="C19" s="338"/>
      <c r="D19" s="338"/>
      <c r="E19" s="338"/>
      <c r="F19" s="143"/>
    </row>
    <row r="20" spans="2:6" ht="19.5" customHeight="1">
      <c r="B20" s="143"/>
      <c r="C20" s="143"/>
      <c r="D20" s="143"/>
      <c r="E20" s="143"/>
      <c r="F20" s="143"/>
    </row>
  </sheetData>
  <sheetProtection password="A5B6" sheet="1" objects="1" scenarios="1"/>
  <mergeCells count="6">
    <mergeCell ref="B8:B9"/>
    <mergeCell ref="C8:F8"/>
    <mergeCell ref="B1:F1"/>
    <mergeCell ref="B3:F3"/>
    <mergeCell ref="B4:F4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64
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Folha57"/>
  <dimension ref="B1:F34"/>
  <sheetViews>
    <sheetView showGridLines="0" workbookViewId="0" topLeftCell="A1">
      <selection activeCell="B8" sqref="B8:B9"/>
    </sheetView>
  </sheetViews>
  <sheetFormatPr defaultColWidth="9.140625" defaultRowHeight="12.75"/>
  <cols>
    <col min="1" max="1" width="12.421875" style="0" customWidth="1"/>
    <col min="2" max="2" width="9.7109375" style="0" customWidth="1"/>
    <col min="3" max="5" width="18.7109375" style="0" customWidth="1"/>
    <col min="6" max="6" width="14.57421875" style="0" customWidth="1"/>
  </cols>
  <sheetData>
    <row r="1" spans="2:6" s="143" customFormat="1" ht="19.5" customHeight="1">
      <c r="B1" s="368" t="s">
        <v>239</v>
      </c>
      <c r="C1" s="368"/>
      <c r="D1" s="368"/>
      <c r="E1" s="368"/>
      <c r="F1" s="368"/>
    </row>
    <row r="2" ht="19.5" customHeight="1"/>
    <row r="3" spans="2:6" ht="19.5" customHeight="1">
      <c r="B3" s="390" t="s">
        <v>140</v>
      </c>
      <c r="C3" s="390"/>
      <c r="D3" s="390"/>
      <c r="E3" s="390"/>
      <c r="F3" s="390"/>
    </row>
    <row r="4" spans="2:6" ht="19.5" customHeight="1">
      <c r="B4" s="420">
        <v>2006</v>
      </c>
      <c r="C4" s="420"/>
      <c r="D4" s="420"/>
      <c r="E4" s="420"/>
      <c r="F4" s="420"/>
    </row>
    <row r="5" spans="2:6" ht="19.5" customHeight="1">
      <c r="B5" s="302"/>
      <c r="C5" s="302"/>
      <c r="D5" s="302"/>
      <c r="E5" s="302"/>
      <c r="F5" s="302"/>
    </row>
    <row r="6" spans="2:6" ht="19.5" customHeight="1">
      <c r="B6" s="421" t="s">
        <v>255</v>
      </c>
      <c r="C6" s="421"/>
      <c r="D6" s="421"/>
      <c r="E6" s="421"/>
      <c r="F6" s="421"/>
    </row>
    <row r="7" spans="2:6" ht="19.5" customHeight="1" thickBot="1">
      <c r="B7" s="52"/>
      <c r="C7" s="52"/>
      <c r="D7" s="52"/>
      <c r="E7" s="52"/>
      <c r="F7" s="277" t="s">
        <v>371</v>
      </c>
    </row>
    <row r="8" spans="2:6" ht="19.5" customHeight="1" thickBot="1">
      <c r="B8" s="366" t="s">
        <v>254</v>
      </c>
      <c r="C8" s="417" t="s">
        <v>25</v>
      </c>
      <c r="D8" s="418"/>
      <c r="E8" s="418"/>
      <c r="F8" s="419"/>
    </row>
    <row r="9" spans="2:6" ht="19.5" customHeight="1" thickBot="1">
      <c r="B9" s="407"/>
      <c r="C9" s="182" t="s">
        <v>23</v>
      </c>
      <c r="D9" s="182" t="s">
        <v>24</v>
      </c>
      <c r="E9" s="182" t="s">
        <v>2</v>
      </c>
      <c r="F9" s="182" t="s">
        <v>3</v>
      </c>
    </row>
    <row r="10" spans="2:6" ht="19.5" customHeight="1">
      <c r="B10" s="56">
        <v>8.4</v>
      </c>
      <c r="C10" s="87">
        <v>0.21</v>
      </c>
      <c r="D10" s="87">
        <v>0.23</v>
      </c>
      <c r="E10" s="87">
        <v>0.44</v>
      </c>
      <c r="F10" s="186">
        <v>0.0038121642696239814</v>
      </c>
    </row>
    <row r="11" spans="2:6" ht="19.5" customHeight="1">
      <c r="B11" s="56">
        <v>10.4</v>
      </c>
      <c r="C11" s="76">
        <v>0.68</v>
      </c>
      <c r="D11" s="76">
        <v>0.69</v>
      </c>
      <c r="E11" s="76">
        <v>1.37</v>
      </c>
      <c r="F11" s="184">
        <v>0.011869693294056488</v>
      </c>
    </row>
    <row r="12" spans="2:6" ht="19.5" customHeight="1">
      <c r="B12" s="56">
        <v>18.8</v>
      </c>
      <c r="C12" s="2">
        <v>5.96</v>
      </c>
      <c r="D12" s="2">
        <v>14.92</v>
      </c>
      <c r="E12" s="2">
        <v>20.88</v>
      </c>
      <c r="F12" s="184">
        <v>0.1809045226130653</v>
      </c>
    </row>
    <row r="13" spans="2:6" ht="19.5" customHeight="1">
      <c r="B13" s="56">
        <v>27.2</v>
      </c>
      <c r="C13" s="2">
        <v>14.49</v>
      </c>
      <c r="D13" s="2">
        <v>37.21</v>
      </c>
      <c r="E13" s="2">
        <v>51.7</v>
      </c>
      <c r="F13" s="184">
        <v>0.44792930168081785</v>
      </c>
    </row>
    <row r="14" spans="2:6" ht="19.5" customHeight="1">
      <c r="B14" s="56">
        <v>29.2</v>
      </c>
      <c r="C14" s="2">
        <v>4.63</v>
      </c>
      <c r="D14" s="2">
        <v>11.6</v>
      </c>
      <c r="E14" s="2">
        <v>16.23</v>
      </c>
      <c r="F14" s="184">
        <v>0.14061687749090276</v>
      </c>
    </row>
    <row r="15" spans="2:6" ht="19.5" customHeight="1">
      <c r="B15" s="56">
        <v>32</v>
      </c>
      <c r="C15" s="76">
        <v>0.81</v>
      </c>
      <c r="D15" s="2">
        <v>1.81</v>
      </c>
      <c r="E15" s="2">
        <v>2.62</v>
      </c>
      <c r="F15" s="184">
        <v>0.022699705423670072</v>
      </c>
    </row>
    <row r="16" spans="2:6" ht="19.5" customHeight="1" thickBot="1">
      <c r="B16" s="161">
        <v>33.6</v>
      </c>
      <c r="C16" s="3">
        <v>6.61</v>
      </c>
      <c r="D16" s="3">
        <v>15.57</v>
      </c>
      <c r="E16" s="3">
        <v>22.18</v>
      </c>
      <c r="F16" s="185">
        <v>0.19216773522786343</v>
      </c>
    </row>
    <row r="17" spans="4:5" ht="19.5" customHeight="1" thickBot="1">
      <c r="D17" s="54" t="s">
        <v>92</v>
      </c>
      <c r="E17" s="115">
        <v>115.42</v>
      </c>
    </row>
    <row r="18" ht="19.5" customHeight="1"/>
    <row r="19" ht="19.5" customHeight="1"/>
    <row r="20" spans="2:6" ht="19.5" customHeight="1">
      <c r="B20" s="431" t="s">
        <v>256</v>
      </c>
      <c r="C20" s="431"/>
      <c r="D20" s="431"/>
      <c r="E20" s="431"/>
      <c r="F20" s="431"/>
    </row>
    <row r="21" spans="2:6" ht="19.5" customHeight="1" thickBot="1">
      <c r="B21" s="52"/>
      <c r="C21" s="52"/>
      <c r="D21" s="52"/>
      <c r="E21" s="52"/>
      <c r="F21" s="333" t="s">
        <v>371</v>
      </c>
    </row>
    <row r="22" spans="2:6" ht="19.5" customHeight="1" thickBot="1">
      <c r="B22" s="366" t="s">
        <v>254</v>
      </c>
      <c r="C22" s="417" t="s">
        <v>25</v>
      </c>
      <c r="D22" s="418"/>
      <c r="E22" s="418"/>
      <c r="F22" s="419"/>
    </row>
    <row r="23" spans="2:6" ht="19.5" customHeight="1" thickBot="1">
      <c r="B23" s="400"/>
      <c r="C23" s="182" t="s">
        <v>23</v>
      </c>
      <c r="D23" s="182" t="s">
        <v>24</v>
      </c>
      <c r="E23" s="182" t="s">
        <v>2</v>
      </c>
      <c r="F23" s="182" t="s">
        <v>3</v>
      </c>
    </row>
    <row r="24" spans="2:6" ht="19.5" customHeight="1">
      <c r="B24" s="56">
        <v>8.5</v>
      </c>
      <c r="C24" s="87">
        <v>0.59</v>
      </c>
      <c r="D24" s="19">
        <v>1</v>
      </c>
      <c r="E24" s="87">
        <f>+D24+C24</f>
        <v>1.5899999999999999</v>
      </c>
      <c r="F24" s="186">
        <v>0.006969965783804334</v>
      </c>
    </row>
    <row r="25" spans="2:6" ht="19.5" customHeight="1">
      <c r="B25" s="56">
        <v>11</v>
      </c>
      <c r="C25" s="76">
        <v>0.94</v>
      </c>
      <c r="D25" s="76">
        <v>0.81</v>
      </c>
      <c r="E25" s="2">
        <f>+D25+C25</f>
        <v>1.75</v>
      </c>
      <c r="F25" s="184">
        <v>0.011088581928779621</v>
      </c>
    </row>
    <row r="26" spans="2:6" ht="19.5" customHeight="1">
      <c r="B26" s="56">
        <v>22</v>
      </c>
      <c r="C26" s="2">
        <v>10.98</v>
      </c>
      <c r="D26" s="2">
        <v>17.58</v>
      </c>
      <c r="E26" s="2">
        <v>28.56</v>
      </c>
      <c r="F26" s="184">
        <v>0.18096565707768342</v>
      </c>
    </row>
    <row r="27" spans="2:6" ht="19.5" customHeight="1">
      <c r="B27" s="56">
        <v>32.5</v>
      </c>
      <c r="C27" s="2">
        <v>22.98</v>
      </c>
      <c r="D27" s="2">
        <v>43.45</v>
      </c>
      <c r="E27" s="2">
        <v>66.43</v>
      </c>
      <c r="F27" s="184">
        <v>0.42092257001647443</v>
      </c>
    </row>
    <row r="28" spans="2:6" ht="19.5" customHeight="1">
      <c r="B28" s="56">
        <v>36</v>
      </c>
      <c r="C28" s="2">
        <v>7.14</v>
      </c>
      <c r="D28" s="2">
        <v>15.26</v>
      </c>
      <c r="E28" s="2">
        <v>22.4</v>
      </c>
      <c r="F28" s="184">
        <v>0.14193384868837913</v>
      </c>
    </row>
    <row r="29" spans="2:6" ht="19.5" customHeight="1">
      <c r="B29" s="56">
        <v>39</v>
      </c>
      <c r="C29" s="76">
        <v>0.94</v>
      </c>
      <c r="D29" s="2">
        <v>3.07</v>
      </c>
      <c r="E29" s="2">
        <v>4.01</v>
      </c>
      <c r="F29" s="184">
        <v>0.02540869344823216</v>
      </c>
    </row>
    <row r="30" spans="2:6" ht="19.5" customHeight="1" thickBot="1">
      <c r="B30" s="161">
        <v>41</v>
      </c>
      <c r="C30" s="3">
        <v>10.14</v>
      </c>
      <c r="D30" s="3">
        <v>23.43</v>
      </c>
      <c r="E30" s="3">
        <v>33.57</v>
      </c>
      <c r="F30" s="185">
        <v>0.21271068305664678</v>
      </c>
    </row>
    <row r="31" spans="2:6" ht="19.5" customHeight="1" thickBot="1">
      <c r="B31" s="162"/>
      <c r="C31" s="133"/>
      <c r="D31" s="187" t="s">
        <v>92</v>
      </c>
      <c r="E31" s="115">
        <v>157.82</v>
      </c>
      <c r="F31" s="62"/>
    </row>
    <row r="32" ht="19.5" customHeight="1"/>
    <row r="33" spans="2:5" ht="12.75">
      <c r="B33" t="s">
        <v>287</v>
      </c>
      <c r="C33" s="210"/>
      <c r="D33" s="210"/>
      <c r="E33" s="210"/>
    </row>
    <row r="34" ht="12.75">
      <c r="B34" s="199" t="s">
        <v>349</v>
      </c>
    </row>
  </sheetData>
  <sheetProtection password="A5B6" sheet="1" objects="1" scenarios="1"/>
  <mergeCells count="9">
    <mergeCell ref="B1:F1"/>
    <mergeCell ref="B3:F3"/>
    <mergeCell ref="B4:F4"/>
    <mergeCell ref="B6:F6"/>
    <mergeCell ref="B20:F20"/>
    <mergeCell ref="B22:B23"/>
    <mergeCell ref="C22:F22"/>
    <mergeCell ref="B8:B9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&amp;R&amp;"Arial,Negrito"QUADRO 65
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Folha58">
    <pageSetUpPr fitToPage="1"/>
  </sheetPr>
  <dimension ref="A2:K18"/>
  <sheetViews>
    <sheetView showGridLines="0" workbookViewId="0" topLeftCell="A1">
      <selection activeCell="A5" sqref="A5:A7"/>
    </sheetView>
  </sheetViews>
  <sheetFormatPr defaultColWidth="9.140625" defaultRowHeight="12.75"/>
  <cols>
    <col min="1" max="1" width="17.7109375" style="0" customWidth="1"/>
    <col min="2" max="2" width="10.140625" style="0" bestFit="1" customWidth="1"/>
    <col min="3" max="3" width="8.28125" style="0" customWidth="1"/>
    <col min="5" max="5" width="8.28125" style="0" customWidth="1"/>
    <col min="6" max="6" width="10.140625" style="0" bestFit="1" customWidth="1"/>
    <col min="7" max="7" width="8.28125" style="0" customWidth="1"/>
    <col min="9" max="9" width="8.28125" style="0" customWidth="1"/>
  </cols>
  <sheetData>
    <row r="1" ht="40.5" customHeight="1"/>
    <row r="2" spans="1:11" ht="18">
      <c r="A2" s="432" t="s">
        <v>332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</row>
    <row r="3" ht="12.75">
      <c r="J3" s="84"/>
    </row>
    <row r="4" ht="13.5" thickBot="1">
      <c r="K4" s="237" t="s">
        <v>101</v>
      </c>
    </row>
    <row r="5" spans="1:11" ht="13.5" thickBot="1">
      <c r="A5" s="433" t="s">
        <v>333</v>
      </c>
      <c r="B5" s="417">
        <v>2005</v>
      </c>
      <c r="C5" s="418"/>
      <c r="D5" s="418"/>
      <c r="E5" s="419"/>
      <c r="F5" s="417">
        <v>2006</v>
      </c>
      <c r="G5" s="418"/>
      <c r="H5" s="418"/>
      <c r="I5" s="419"/>
      <c r="J5" s="436" t="s">
        <v>334</v>
      </c>
      <c r="K5" s="437"/>
    </row>
    <row r="6" spans="1:11" ht="13.5" thickBot="1">
      <c r="A6" s="434"/>
      <c r="B6" s="417" t="s">
        <v>335</v>
      </c>
      <c r="C6" s="419"/>
      <c r="D6" s="417" t="s">
        <v>336</v>
      </c>
      <c r="E6" s="419"/>
      <c r="F6" s="417" t="s">
        <v>335</v>
      </c>
      <c r="G6" s="419"/>
      <c r="H6" s="417" t="s">
        <v>336</v>
      </c>
      <c r="I6" s="419"/>
      <c r="J6" s="438"/>
      <c r="K6" s="439"/>
    </row>
    <row r="7" spans="1:11" ht="13.5" thickBot="1">
      <c r="A7" s="435"/>
      <c r="B7" s="182" t="s">
        <v>337</v>
      </c>
      <c r="C7" s="182" t="s">
        <v>3</v>
      </c>
      <c r="D7" s="182" t="s">
        <v>338</v>
      </c>
      <c r="E7" s="182" t="s">
        <v>3</v>
      </c>
      <c r="F7" s="182" t="s">
        <v>337</v>
      </c>
      <c r="G7" s="182" t="s">
        <v>3</v>
      </c>
      <c r="H7" s="182" t="s">
        <v>338</v>
      </c>
      <c r="I7" s="182" t="s">
        <v>3</v>
      </c>
      <c r="J7" s="182" t="s">
        <v>339</v>
      </c>
      <c r="K7" s="182" t="s">
        <v>336</v>
      </c>
    </row>
    <row r="8" spans="1:11" ht="19.5" customHeight="1">
      <c r="A8" s="239" t="s">
        <v>340</v>
      </c>
      <c r="B8" s="240">
        <v>4294268</v>
      </c>
      <c r="C8" s="250">
        <v>1</v>
      </c>
      <c r="D8" s="240">
        <v>72172</v>
      </c>
      <c r="E8" s="250">
        <v>1</v>
      </c>
      <c r="F8" s="240">
        <v>4463690</v>
      </c>
      <c r="G8" s="250">
        <v>1</v>
      </c>
      <c r="H8" s="240">
        <v>75531</v>
      </c>
      <c r="I8" s="250">
        <v>1</v>
      </c>
      <c r="J8" s="251">
        <v>0.00978257160065783</v>
      </c>
      <c r="K8" s="251">
        <v>0.04447180627821689</v>
      </c>
    </row>
    <row r="9" spans="1:11" ht="19.5" customHeight="1">
      <c r="A9" s="241" t="s">
        <v>341</v>
      </c>
      <c r="B9" s="242">
        <v>3691694</v>
      </c>
      <c r="C9" s="248">
        <v>0.8596794610862666</v>
      </c>
      <c r="D9" s="242">
        <v>50275</v>
      </c>
      <c r="E9" s="248">
        <v>0.696599789392008</v>
      </c>
      <c r="F9" s="242">
        <v>3808285</v>
      </c>
      <c r="G9" s="248">
        <v>0.87815436281848</v>
      </c>
      <c r="H9" s="242">
        <v>52887</v>
      </c>
      <c r="I9" s="248">
        <v>0.7002025658338961</v>
      </c>
      <c r="J9" s="248">
        <v>0.030615093145602287</v>
      </c>
      <c r="K9" s="248">
        <v>0.049388318490366255</v>
      </c>
    </row>
    <row r="10" spans="1:11" ht="19.5" customHeight="1" thickBot="1">
      <c r="A10" s="243" t="s">
        <v>342</v>
      </c>
      <c r="B10" s="244">
        <v>2038744</v>
      </c>
      <c r="C10" s="249">
        <v>0.47475937691825476</v>
      </c>
      <c r="D10" s="244">
        <v>7431</v>
      </c>
      <c r="E10" s="249">
        <v>0.10296236767721555</v>
      </c>
      <c r="F10" s="244">
        <v>2002759</v>
      </c>
      <c r="G10" s="249">
        <v>0.4618172099840155</v>
      </c>
      <c r="H10" s="244">
        <v>7671</v>
      </c>
      <c r="I10" s="249">
        <v>0.10156094848472813</v>
      </c>
      <c r="J10" s="249">
        <v>-0.01796771353917271</v>
      </c>
      <c r="K10" s="249">
        <v>0.03128666405944466</v>
      </c>
    </row>
    <row r="11" spans="1:11" ht="19.5" customHeight="1" thickBot="1">
      <c r="A11" s="428" t="s">
        <v>87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30"/>
    </row>
    <row r="12" spans="1:11" ht="19.5" customHeight="1" thickBot="1">
      <c r="A12" s="238" t="s">
        <v>343</v>
      </c>
      <c r="B12" s="240" t="s">
        <v>378</v>
      </c>
      <c r="C12" s="18"/>
      <c r="D12" s="240">
        <v>1300</v>
      </c>
      <c r="E12" s="251">
        <v>0.49186530457813094</v>
      </c>
      <c r="F12" s="240" t="s">
        <v>378</v>
      </c>
      <c r="G12" s="94"/>
      <c r="H12" s="240">
        <v>1366</v>
      </c>
      <c r="I12" s="251">
        <v>0.4657347425843846</v>
      </c>
      <c r="J12" s="251">
        <v>0.018451057771079176</v>
      </c>
      <c r="K12" s="251">
        <v>0.048316251830161056</v>
      </c>
    </row>
    <row r="13" spans="1:11" ht="19.5" customHeight="1" thickBot="1">
      <c r="A13" s="245" t="s">
        <v>344</v>
      </c>
      <c r="B13" s="358" t="s">
        <v>378</v>
      </c>
      <c r="C13" s="267"/>
      <c r="D13" s="246">
        <v>1343</v>
      </c>
      <c r="E13" s="252">
        <v>0.5081346954218691</v>
      </c>
      <c r="F13" s="358" t="s">
        <v>378</v>
      </c>
      <c r="G13" s="247"/>
      <c r="H13" s="246">
        <v>1567</v>
      </c>
      <c r="I13" s="252">
        <v>0.5342652574156154</v>
      </c>
      <c r="J13" s="252">
        <v>0.09197663656973708</v>
      </c>
      <c r="K13" s="252">
        <v>0.1429483088704531</v>
      </c>
    </row>
    <row r="14" spans="1:11" ht="19.5" customHeight="1">
      <c r="A14" s="357" t="s">
        <v>379</v>
      </c>
      <c r="B14" s="355"/>
      <c r="C14" s="90"/>
      <c r="D14" s="355"/>
      <c r="E14" s="356"/>
      <c r="F14" s="355"/>
      <c r="G14" s="62"/>
      <c r="H14" s="355"/>
      <c r="I14" s="356"/>
      <c r="J14" s="356"/>
      <c r="K14" s="356"/>
    </row>
    <row r="15" ht="12.75">
      <c r="A15" t="s">
        <v>287</v>
      </c>
    </row>
    <row r="16" spans="1:8" ht="12.75">
      <c r="A16" s="266" t="s">
        <v>349</v>
      </c>
      <c r="B16" s="55"/>
      <c r="D16" s="55"/>
      <c r="F16" s="55"/>
      <c r="H16" s="55"/>
    </row>
    <row r="18" ht="12.75">
      <c r="B18" s="55"/>
    </row>
  </sheetData>
  <sheetProtection password="A5B6" sheet="1" objects="1" scenarios="1"/>
  <mergeCells count="10">
    <mergeCell ref="A11:K11"/>
    <mergeCell ref="A2:K2"/>
    <mergeCell ref="A5:A7"/>
    <mergeCell ref="B5:E5"/>
    <mergeCell ref="F5:I5"/>
    <mergeCell ref="J5:K6"/>
    <mergeCell ref="B6:C6"/>
    <mergeCell ref="D6:E6"/>
    <mergeCell ref="F6:G6"/>
    <mergeCell ref="H6:I6"/>
  </mergeCells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&amp;R&amp;"Arial,Negrito"&amp;12QUADRO 66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C3:K40"/>
  <sheetViews>
    <sheetView showGridLines="0" workbookViewId="0" topLeftCell="B1">
      <selection activeCell="C11" sqref="C11:C12"/>
    </sheetView>
  </sheetViews>
  <sheetFormatPr defaultColWidth="9.140625" defaultRowHeight="12.75"/>
  <cols>
    <col min="3" max="3" width="36.57421875" style="0" customWidth="1"/>
    <col min="11" max="11" width="11.57421875" style="0" customWidth="1"/>
    <col min="12" max="12" width="13.28125" style="0" customWidth="1"/>
  </cols>
  <sheetData>
    <row r="3" spans="3:8" ht="20.25">
      <c r="C3" s="365" t="s">
        <v>100</v>
      </c>
      <c r="D3" s="365"/>
      <c r="E3" s="365"/>
      <c r="F3" s="365"/>
      <c r="G3" s="365"/>
      <c r="H3" s="365"/>
    </row>
    <row r="4" spans="3:8" ht="20.25">
      <c r="C4" s="63"/>
      <c r="D4" s="63"/>
      <c r="E4" s="63"/>
      <c r="F4" s="63"/>
      <c r="G4" s="63"/>
      <c r="H4" s="63"/>
    </row>
    <row r="5" spans="3:11" ht="15.75">
      <c r="C5" s="368" t="s">
        <v>60</v>
      </c>
      <c r="D5" s="368"/>
      <c r="E5" s="368"/>
      <c r="F5" s="368"/>
      <c r="G5" s="368"/>
      <c r="H5" s="368"/>
      <c r="I5" s="55"/>
      <c r="J5" s="55"/>
      <c r="K5" s="55"/>
    </row>
    <row r="6" spans="9:11" ht="18.75" customHeight="1">
      <c r="I6" s="55"/>
      <c r="J6" s="55"/>
      <c r="K6" s="55"/>
    </row>
    <row r="7" spans="3:11" ht="25.5" customHeight="1">
      <c r="C7" s="369" t="s">
        <v>66</v>
      </c>
      <c r="D7" s="369"/>
      <c r="E7" s="369"/>
      <c r="F7" s="369"/>
      <c r="G7" s="369"/>
      <c r="H7" s="369"/>
      <c r="I7" s="55"/>
      <c r="J7" s="55"/>
      <c r="K7" s="55"/>
    </row>
    <row r="8" spans="9:11" ht="12.75">
      <c r="I8" s="55"/>
      <c r="J8" s="55"/>
      <c r="K8" s="55"/>
    </row>
    <row r="9" spans="9:11" ht="17.25" customHeight="1">
      <c r="I9" s="55"/>
      <c r="J9" s="55"/>
      <c r="K9" s="55"/>
    </row>
    <row r="10" spans="9:11" ht="13.5" thickBot="1">
      <c r="I10" s="55"/>
      <c r="J10" s="55"/>
      <c r="K10" s="55"/>
    </row>
    <row r="11" spans="3:8" ht="13.5" thickBot="1">
      <c r="C11" s="366" t="s">
        <v>62</v>
      </c>
      <c r="D11" s="366">
        <v>2005</v>
      </c>
      <c r="E11" s="383" t="s">
        <v>3</v>
      </c>
      <c r="F11" s="366">
        <v>2006</v>
      </c>
      <c r="G11" s="370" t="s">
        <v>3</v>
      </c>
      <c r="H11" s="156" t="s">
        <v>4</v>
      </c>
    </row>
    <row r="12" spans="3:8" ht="21" customHeight="1" thickBot="1">
      <c r="C12" s="367"/>
      <c r="D12" s="367"/>
      <c r="E12" s="384"/>
      <c r="F12" s="367"/>
      <c r="G12" s="359"/>
      <c r="H12" s="157" t="s">
        <v>277</v>
      </c>
    </row>
    <row r="13" spans="3:8" ht="24" customHeight="1">
      <c r="C13" s="10"/>
      <c r="D13" s="10"/>
      <c r="E13" s="10"/>
      <c r="F13" s="10"/>
      <c r="G13" s="10"/>
      <c r="H13" s="12"/>
    </row>
    <row r="14" spans="3:8" ht="13.5" thickBot="1">
      <c r="C14" s="11"/>
      <c r="D14" s="11"/>
      <c r="E14" s="11"/>
      <c r="F14" s="11"/>
      <c r="G14" s="11"/>
      <c r="H14" s="12"/>
    </row>
    <row r="15" spans="3:8" ht="30" customHeight="1" thickBot="1">
      <c r="C15" s="387" t="s">
        <v>8</v>
      </c>
      <c r="D15" s="388"/>
      <c r="E15" s="388"/>
      <c r="F15" s="388"/>
      <c r="G15" s="388"/>
      <c r="H15" s="389"/>
    </row>
    <row r="16" spans="3:8" ht="30" customHeight="1">
      <c r="C16" s="205" t="s">
        <v>288</v>
      </c>
      <c r="D16" s="202">
        <v>2913572</v>
      </c>
      <c r="E16" s="203">
        <v>1</v>
      </c>
      <c r="F16" s="202">
        <f>+MODELOS_1!F13</f>
        <v>3046837</v>
      </c>
      <c r="G16" s="203">
        <v>1</v>
      </c>
      <c r="H16" s="204">
        <f>+F16/D16-1</f>
        <v>0.04573938794030141</v>
      </c>
    </row>
    <row r="17" spans="3:8" ht="27" customHeight="1">
      <c r="C17" s="6" t="s">
        <v>63</v>
      </c>
      <c r="D17" s="55">
        <v>2357933</v>
      </c>
      <c r="E17" s="26">
        <v>0.8092928542696045</v>
      </c>
      <c r="F17" s="55">
        <v>2538264</v>
      </c>
      <c r="G17" s="26">
        <v>0.8379282546561583</v>
      </c>
      <c r="H17" s="25">
        <v>0.0764784241112873</v>
      </c>
    </row>
    <row r="18" spans="3:8" ht="27" customHeight="1">
      <c r="C18" s="6" t="s">
        <v>64</v>
      </c>
      <c r="D18" s="55">
        <v>2357392</v>
      </c>
      <c r="E18" s="26">
        <v>0.809107171540638</v>
      </c>
      <c r="F18" s="55">
        <v>2537655</v>
      </c>
      <c r="G18" s="26">
        <v>0.8377272124055943</v>
      </c>
      <c r="H18" s="25">
        <v>0.07646712977731324</v>
      </c>
    </row>
    <row r="19" spans="3:8" ht="27" customHeight="1" thickBot="1">
      <c r="C19" s="151" t="s">
        <v>65</v>
      </c>
      <c r="D19" s="128">
        <v>1159369</v>
      </c>
      <c r="E19" s="33">
        <v>0.39792014750279037</v>
      </c>
      <c r="F19" s="128">
        <v>1190358</v>
      </c>
      <c r="G19" s="33">
        <v>0.39295936173542045</v>
      </c>
      <c r="H19" s="122">
        <v>0.02672919493276084</v>
      </c>
    </row>
    <row r="20" spans="3:8" ht="27" customHeight="1">
      <c r="C20" s="13"/>
      <c r="D20" s="14"/>
      <c r="E20" s="29"/>
      <c r="F20" s="14"/>
      <c r="G20" s="29"/>
      <c r="H20" s="30"/>
    </row>
    <row r="21" spans="3:8" s="17" customFormat="1" ht="27" customHeight="1" thickBot="1">
      <c r="C21" s="13"/>
      <c r="D21" s="14"/>
      <c r="E21" s="29"/>
      <c r="F21" s="14"/>
      <c r="G21" s="29"/>
      <c r="H21" s="30"/>
    </row>
    <row r="22" spans="3:8" ht="27" customHeight="1" thickBot="1">
      <c r="C22" s="387" t="s">
        <v>10</v>
      </c>
      <c r="D22" s="388"/>
      <c r="E22" s="388"/>
      <c r="F22" s="388"/>
      <c r="G22" s="388"/>
      <c r="H22" s="389"/>
    </row>
    <row r="23" spans="3:8" ht="27" customHeight="1">
      <c r="C23" s="205" t="s">
        <v>288</v>
      </c>
      <c r="D23" s="202">
        <v>1380696</v>
      </c>
      <c r="E23" s="203">
        <v>1</v>
      </c>
      <c r="F23" s="202">
        <f>+MODELOS_1!F14</f>
        <v>1324200</v>
      </c>
      <c r="G23" s="203">
        <v>1</v>
      </c>
      <c r="H23" s="204">
        <f>+F23/D23-1</f>
        <v>-0.040918493281649204</v>
      </c>
    </row>
    <row r="24" spans="3:8" ht="27" customHeight="1">
      <c r="C24" s="6" t="s">
        <v>63</v>
      </c>
      <c r="D24" s="55">
        <v>1333761</v>
      </c>
      <c r="E24" s="26">
        <v>0.9660062750960385</v>
      </c>
      <c r="F24" s="55">
        <v>1270021</v>
      </c>
      <c r="G24" s="26">
        <v>0.9713517168166501</v>
      </c>
      <c r="H24" s="25">
        <v>-0.04778967146287828</v>
      </c>
    </row>
    <row r="25" spans="3:8" ht="27" customHeight="1">
      <c r="C25" s="6" t="s">
        <v>64</v>
      </c>
      <c r="D25" s="55">
        <v>1333438</v>
      </c>
      <c r="E25" s="26">
        <v>0.9657723351121463</v>
      </c>
      <c r="F25" s="55">
        <v>1269665</v>
      </c>
      <c r="G25" s="26">
        <v>0.9710794369006591</v>
      </c>
      <c r="H25" s="25">
        <v>-0.047825995659340745</v>
      </c>
    </row>
    <row r="26" spans="3:8" ht="27" customHeight="1" thickBot="1">
      <c r="C26" s="151" t="s">
        <v>65</v>
      </c>
      <c r="D26" s="128">
        <v>879375</v>
      </c>
      <c r="E26" s="33">
        <v>0.636907038189435</v>
      </c>
      <c r="F26" s="128">
        <v>812401</v>
      </c>
      <c r="G26" s="33">
        <v>0.6213496517723434</v>
      </c>
      <c r="H26" s="122">
        <v>-0.07616090973702914</v>
      </c>
    </row>
    <row r="27" spans="3:10" ht="27" customHeight="1">
      <c r="C27" s="13"/>
      <c r="D27" s="14"/>
      <c r="E27" s="29"/>
      <c r="F27" s="14"/>
      <c r="G27" s="29"/>
      <c r="H27" s="30"/>
      <c r="I27" s="70"/>
      <c r="J27" s="70"/>
    </row>
    <row r="28" spans="3:10" ht="27" customHeight="1" thickBot="1">
      <c r="C28" s="13"/>
      <c r="D28" s="14"/>
      <c r="E28" s="29"/>
      <c r="F28" s="14"/>
      <c r="G28" s="29"/>
      <c r="H28" s="30"/>
      <c r="I28" s="70"/>
      <c r="J28" s="70"/>
    </row>
    <row r="29" spans="3:10" ht="27" customHeight="1" thickBot="1">
      <c r="C29" s="387" t="s">
        <v>145</v>
      </c>
      <c r="D29" s="388"/>
      <c r="E29" s="388"/>
      <c r="F29" s="388"/>
      <c r="G29" s="388"/>
      <c r="H29" s="389"/>
      <c r="I29" s="70"/>
      <c r="J29" s="70"/>
    </row>
    <row r="30" spans="3:10" ht="27" customHeight="1">
      <c r="C30" s="205" t="s">
        <v>288</v>
      </c>
      <c r="D30" s="313">
        <v>4294268</v>
      </c>
      <c r="E30" s="314">
        <v>1</v>
      </c>
      <c r="F30" s="313">
        <f>+MODELOS_1!F15</f>
        <v>4371037</v>
      </c>
      <c r="G30" s="314">
        <v>1</v>
      </c>
      <c r="H30" s="204">
        <f>+F30/D30-1</f>
        <v>0.017877086385851948</v>
      </c>
      <c r="I30" s="70"/>
      <c r="J30" s="70"/>
    </row>
    <row r="31" spans="3:10" ht="27" customHeight="1">
      <c r="C31" s="6" t="s">
        <v>63</v>
      </c>
      <c r="D31" s="201">
        <v>3691694</v>
      </c>
      <c r="E31" s="289">
        <v>0.8596794610862666</v>
      </c>
      <c r="F31" s="201">
        <v>3808285</v>
      </c>
      <c r="G31" s="289">
        <v>0.87815436281848</v>
      </c>
      <c r="H31" s="25">
        <v>0.03158197835465236</v>
      </c>
      <c r="I31" s="70"/>
      <c r="J31" s="70"/>
    </row>
    <row r="32" spans="3:10" ht="27" customHeight="1">
      <c r="C32" s="6" t="s">
        <v>64</v>
      </c>
      <c r="D32" s="20">
        <v>3690830</v>
      </c>
      <c r="E32" s="289">
        <v>0.859478262651516</v>
      </c>
      <c r="F32" s="20">
        <v>3807320</v>
      </c>
      <c r="G32" s="289">
        <v>0.8779318429807789</v>
      </c>
      <c r="H32" s="25">
        <v>0.03156200637796918</v>
      </c>
      <c r="I32" s="70"/>
      <c r="J32" s="70"/>
    </row>
    <row r="33" spans="3:10" ht="27" customHeight="1" thickBot="1">
      <c r="C33" s="151" t="s">
        <v>65</v>
      </c>
      <c r="D33" s="178">
        <v>2038744</v>
      </c>
      <c r="E33" s="290">
        <v>0.47475937691825476</v>
      </c>
      <c r="F33" s="178">
        <v>2002759</v>
      </c>
      <c r="G33" s="290">
        <v>0.4618172099840155</v>
      </c>
      <c r="H33" s="122">
        <v>-0.017650573097946577</v>
      </c>
      <c r="I33" s="70"/>
      <c r="J33" s="70"/>
    </row>
    <row r="34" spans="3:10" ht="20.25" customHeight="1">
      <c r="C34" t="s">
        <v>287</v>
      </c>
      <c r="D34" s="14"/>
      <c r="E34" s="29"/>
      <c r="F34" s="14"/>
      <c r="G34" s="29"/>
      <c r="H34" s="30"/>
      <c r="I34" s="70"/>
      <c r="J34" s="70"/>
    </row>
    <row r="35" spans="3:10" ht="15.75" customHeight="1">
      <c r="C35" s="199" t="s">
        <v>349</v>
      </c>
      <c r="D35" s="14"/>
      <c r="E35" s="29"/>
      <c r="F35" s="14"/>
      <c r="G35" s="29"/>
      <c r="H35" s="30"/>
      <c r="I35" s="70"/>
      <c r="J35" s="70"/>
    </row>
    <row r="36" spans="4:10" ht="17.25" customHeight="1">
      <c r="D36" s="14"/>
      <c r="E36" s="29"/>
      <c r="F36" s="14"/>
      <c r="G36" s="29"/>
      <c r="H36" s="30"/>
      <c r="I36" s="70"/>
      <c r="J36" s="70"/>
    </row>
    <row r="37" spans="3:10" ht="15" customHeight="1">
      <c r="C37" s="228"/>
      <c r="D37" s="14"/>
      <c r="E37" s="29"/>
      <c r="F37" s="14"/>
      <c r="G37" s="29"/>
      <c r="H37" s="30"/>
      <c r="I37" s="70"/>
      <c r="J37" s="70"/>
    </row>
    <row r="38" spans="3:10" ht="27" customHeight="1">
      <c r="C38" s="13"/>
      <c r="D38" s="14"/>
      <c r="E38" s="29"/>
      <c r="F38" s="14"/>
      <c r="G38" s="29"/>
      <c r="H38" s="30"/>
      <c r="I38" s="70"/>
      <c r="J38" s="70"/>
    </row>
    <row r="39" spans="3:10" ht="27" customHeight="1">
      <c r="C39" s="13"/>
      <c r="D39" s="14"/>
      <c r="E39" s="29"/>
      <c r="F39" s="14"/>
      <c r="G39" s="29"/>
      <c r="H39" s="30"/>
      <c r="I39" s="70"/>
      <c r="J39" s="70"/>
    </row>
    <row r="40" spans="3:10" ht="27" customHeight="1">
      <c r="C40" s="13"/>
      <c r="D40" s="14"/>
      <c r="E40" s="29"/>
      <c r="F40" s="14"/>
      <c r="G40" s="29"/>
      <c r="H40" s="30"/>
      <c r="I40" s="70"/>
      <c r="J40" s="70"/>
    </row>
    <row r="41" ht="27" customHeight="1"/>
    <row r="42" ht="27" customHeight="1"/>
  </sheetData>
  <sheetProtection password="A5B6" sheet="1" objects="1" scenarios="1"/>
  <mergeCells count="11">
    <mergeCell ref="C3:H3"/>
    <mergeCell ref="C5:H5"/>
    <mergeCell ref="C7:H7"/>
    <mergeCell ref="E11:E12"/>
    <mergeCell ref="F11:F12"/>
    <mergeCell ref="G11:G12"/>
    <mergeCell ref="C11:C12"/>
    <mergeCell ref="D11:D12"/>
    <mergeCell ref="C22:H22"/>
    <mergeCell ref="C15:H15"/>
    <mergeCell ref="C29:H29"/>
  </mergeCells>
  <printOptions horizontalCentered="1"/>
  <pageMargins left="0.5" right="0.5" top="1.25" bottom="0.5" header="0.5" footer="0.5"/>
  <pageSetup fitToHeight="1" fitToWidth="1" horizontalDpi="600" verticalDpi="600" orientation="portrait" paperSize="9" scale="94" r:id="rId1"/>
  <headerFooter alignWithMargins="0">
    <oddHeader>&amp;R&amp;"Arial,Bold"&amp;14QUADRO 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7">
    <pageSetUpPr fitToPage="1"/>
  </sheetPr>
  <dimension ref="B1:O22"/>
  <sheetViews>
    <sheetView showGridLines="0" workbookViewId="0" topLeftCell="A4">
      <selection activeCell="B11" sqref="B11:B12"/>
    </sheetView>
  </sheetViews>
  <sheetFormatPr defaultColWidth="9.140625" defaultRowHeight="12.75"/>
  <cols>
    <col min="1" max="1" width="7.8515625" style="0" customWidth="1"/>
    <col min="2" max="2" width="28.8515625" style="0" bestFit="1" customWidth="1"/>
    <col min="3" max="3" width="13.7109375" style="0" customWidth="1"/>
    <col min="4" max="4" width="12.28125" style="0" customWidth="1"/>
    <col min="5" max="5" width="12.7109375" style="0" customWidth="1"/>
    <col min="6" max="6" width="11.28125" style="0" customWidth="1"/>
    <col min="7" max="7" width="13.7109375" style="0" customWidth="1"/>
    <col min="10" max="10" width="21.8515625" style="0" bestFit="1" customWidth="1"/>
    <col min="11" max="11" width="20.140625" style="0" bestFit="1" customWidth="1"/>
  </cols>
  <sheetData>
    <row r="1" spans="2:7" ht="12.75">
      <c r="B1" s="199"/>
      <c r="C1" s="125"/>
      <c r="D1" s="53"/>
      <c r="E1" s="125"/>
      <c r="F1" s="53"/>
      <c r="G1" s="30"/>
    </row>
    <row r="2" spans="2:7" ht="12.75">
      <c r="B2" s="199"/>
      <c r="C2" s="125"/>
      <c r="D2" s="53"/>
      <c r="E2" s="125"/>
      <c r="F2" s="53"/>
      <c r="G2" s="30"/>
    </row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240</v>
      </c>
      <c r="C5" s="368"/>
      <c r="D5" s="368"/>
      <c r="E5" s="368"/>
      <c r="F5" s="368"/>
      <c r="G5" s="368"/>
    </row>
    <row r="7" spans="2:7" ht="12.75">
      <c r="B7" s="390" t="s">
        <v>66</v>
      </c>
      <c r="C7" s="390"/>
      <c r="D7" s="390"/>
      <c r="E7" s="390"/>
      <c r="F7" s="390"/>
      <c r="G7" s="390"/>
    </row>
    <row r="8" spans="2:7" ht="13.5" thickBot="1">
      <c r="B8" s="225"/>
      <c r="C8" s="225"/>
      <c r="D8" s="225"/>
      <c r="E8" s="225"/>
      <c r="F8" s="225"/>
      <c r="G8" s="225"/>
    </row>
    <row r="9" spans="2:7" ht="25.5" customHeight="1" thickBot="1">
      <c r="B9" s="387" t="s">
        <v>132</v>
      </c>
      <c r="C9" s="388"/>
      <c r="D9" s="388"/>
      <c r="E9" s="388"/>
      <c r="F9" s="388"/>
      <c r="G9" s="389"/>
    </row>
    <row r="10" spans="2:6" ht="25.5" customHeight="1" thickBot="1">
      <c r="B10" s="68"/>
      <c r="F10" s="193" t="s">
        <v>105</v>
      </c>
    </row>
    <row r="11" spans="2:7" ht="25.5" customHeight="1" thickBot="1">
      <c r="B11" s="366" t="s">
        <v>62</v>
      </c>
      <c r="C11" s="366">
        <v>2005</v>
      </c>
      <c r="D11" s="383" t="s">
        <v>3</v>
      </c>
      <c r="E11" s="366">
        <v>2006</v>
      </c>
      <c r="F11" s="370" t="s">
        <v>3</v>
      </c>
      <c r="G11" s="156" t="s">
        <v>4</v>
      </c>
    </row>
    <row r="12" spans="2:15" ht="25.5" customHeight="1" thickBot="1">
      <c r="B12" s="367"/>
      <c r="C12" s="367"/>
      <c r="D12" s="384"/>
      <c r="E12" s="367"/>
      <c r="F12" s="359"/>
      <c r="G12" s="157" t="s">
        <v>277</v>
      </c>
      <c r="J12" s="348"/>
      <c r="K12" s="348">
        <v>2005</v>
      </c>
      <c r="L12" s="348">
        <v>2006</v>
      </c>
      <c r="M12" s="348"/>
      <c r="N12" s="348"/>
      <c r="O12" s="348"/>
    </row>
    <row r="13" spans="2:15" ht="25.5" customHeight="1">
      <c r="B13" s="119" t="s">
        <v>139</v>
      </c>
      <c r="C13" s="20">
        <v>72171.876</v>
      </c>
      <c r="D13" s="315">
        <v>1</v>
      </c>
      <c r="E13" s="20">
        <v>75530.52</v>
      </c>
      <c r="F13" s="315">
        <v>1</v>
      </c>
      <c r="G13" s="123">
        <v>0.04653674237316486</v>
      </c>
      <c r="J13" s="351" t="s">
        <v>139</v>
      </c>
      <c r="K13" s="352">
        <v>72171.876</v>
      </c>
      <c r="L13" s="352">
        <v>75530.52</v>
      </c>
      <c r="M13" s="348"/>
      <c r="N13" s="348"/>
      <c r="O13" s="348"/>
    </row>
    <row r="14" spans="2:15" ht="25.5" customHeight="1">
      <c r="B14" s="60" t="s">
        <v>137</v>
      </c>
      <c r="C14" s="20">
        <v>50274.989</v>
      </c>
      <c r="D14" s="289">
        <v>0.6966008338206422</v>
      </c>
      <c r="E14" s="20">
        <v>52887.35</v>
      </c>
      <c r="F14" s="289">
        <v>0.7002116495424631</v>
      </c>
      <c r="G14" s="123">
        <v>0.05196144349230981</v>
      </c>
      <c r="J14" s="345" t="s">
        <v>137</v>
      </c>
      <c r="K14" s="352">
        <v>50274.989</v>
      </c>
      <c r="L14" s="352">
        <v>52887.35</v>
      </c>
      <c r="M14" s="348"/>
      <c r="N14" s="348"/>
      <c r="O14" s="348"/>
    </row>
    <row r="15" spans="2:15" ht="25.5" customHeight="1">
      <c r="B15" s="60" t="s">
        <v>138</v>
      </c>
      <c r="C15" s="20">
        <v>50122.829</v>
      </c>
      <c r="D15" s="289">
        <v>0.6944925333519112</v>
      </c>
      <c r="E15" s="20">
        <v>52736.36</v>
      </c>
      <c r="F15" s="289">
        <v>0.6982125900894102</v>
      </c>
      <c r="G15" s="123">
        <v>0.05214252770927999</v>
      </c>
      <c r="J15" s="345" t="s">
        <v>138</v>
      </c>
      <c r="K15" s="352">
        <v>50122.828</v>
      </c>
      <c r="L15" s="352">
        <v>52736.36</v>
      </c>
      <c r="M15" s="348"/>
      <c r="N15" s="348"/>
      <c r="O15" s="348"/>
    </row>
    <row r="16" spans="2:15" ht="25.5" customHeight="1" thickBot="1">
      <c r="B16" s="121" t="s">
        <v>88</v>
      </c>
      <c r="C16" s="178">
        <v>7430.745999999999</v>
      </c>
      <c r="D16" s="290">
        <v>0.10295902520255949</v>
      </c>
      <c r="E16" s="178">
        <v>7671.02</v>
      </c>
      <c r="F16" s="290">
        <v>0.10156185870294551</v>
      </c>
      <c r="G16" s="124">
        <v>0.0323351114410318</v>
      </c>
      <c r="J16" s="345" t="s">
        <v>88</v>
      </c>
      <c r="K16" s="352">
        <v>7430.747</v>
      </c>
      <c r="L16" s="352">
        <v>7671.02</v>
      </c>
      <c r="M16" s="348"/>
      <c r="N16" s="348"/>
      <c r="O16" s="348"/>
    </row>
    <row r="17" spans="2:15" ht="12.75">
      <c r="B17" t="s">
        <v>287</v>
      </c>
      <c r="J17" s="345"/>
      <c r="K17" s="348"/>
      <c r="L17" s="348"/>
      <c r="M17" s="348"/>
      <c r="N17" s="348"/>
      <c r="O17" s="348"/>
    </row>
    <row r="18" spans="2:15" ht="12.75">
      <c r="B18" s="199" t="s">
        <v>349</v>
      </c>
      <c r="J18" s="348"/>
      <c r="K18" s="348"/>
      <c r="L18" s="348"/>
      <c r="M18" s="348"/>
      <c r="N18" s="348"/>
      <c r="O18" s="348"/>
    </row>
    <row r="19" spans="10:15" ht="12.75">
      <c r="J19" s="348"/>
      <c r="K19" s="348"/>
      <c r="L19" s="348"/>
      <c r="M19" s="348"/>
      <c r="N19" s="348"/>
      <c r="O19" s="348"/>
    </row>
    <row r="20" spans="10:15" ht="12.75">
      <c r="J20" s="348"/>
      <c r="K20" s="348"/>
      <c r="L20" s="348"/>
      <c r="M20" s="348"/>
      <c r="N20" s="348"/>
      <c r="O20" s="348"/>
    </row>
    <row r="21" spans="10:15" ht="12.75">
      <c r="J21" s="348"/>
      <c r="K21" s="348"/>
      <c r="L21" s="348"/>
      <c r="M21" s="348"/>
      <c r="N21" s="348"/>
      <c r="O21" s="348"/>
    </row>
    <row r="22" spans="10:15" ht="12.75">
      <c r="J22" s="348"/>
      <c r="K22" s="348"/>
      <c r="L22" s="348"/>
      <c r="M22" s="348"/>
      <c r="N22" s="348"/>
      <c r="O22" s="348"/>
    </row>
  </sheetData>
  <sheetProtection password="A5B6" sheet="1" objects="1" scenarios="1"/>
  <mergeCells count="9">
    <mergeCell ref="F11:F12"/>
    <mergeCell ref="B11:B12"/>
    <mergeCell ref="C11:C12"/>
    <mergeCell ref="D11:D12"/>
    <mergeCell ref="E11:E12"/>
    <mergeCell ref="B7:G7"/>
    <mergeCell ref="B3:G3"/>
    <mergeCell ref="B5:G5"/>
    <mergeCell ref="B9:G9"/>
  </mergeCells>
  <printOptions horizontalCentered="1"/>
  <pageMargins left="0.75" right="0.75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&amp;R&amp;"Arial,Negrito"QUADRO 6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18">
    <pageSetUpPr fitToPage="1"/>
  </sheetPr>
  <dimension ref="B3:O30"/>
  <sheetViews>
    <sheetView showGridLines="0" workbookViewId="0" topLeftCell="A1">
      <selection activeCell="A458" sqref="A458"/>
    </sheetView>
  </sheetViews>
  <sheetFormatPr defaultColWidth="9.140625" defaultRowHeight="12.75"/>
  <cols>
    <col min="1" max="1" width="6.28125" style="0" customWidth="1"/>
    <col min="2" max="2" width="28.8515625" style="0" bestFit="1" customWidth="1"/>
    <col min="3" max="3" width="13.7109375" style="0" customWidth="1"/>
    <col min="4" max="4" width="12.28125" style="0" customWidth="1"/>
    <col min="5" max="5" width="12.7109375" style="0" customWidth="1"/>
    <col min="6" max="6" width="11.28125" style="0" customWidth="1"/>
    <col min="7" max="7" width="13.7109375" style="0" customWidth="1"/>
    <col min="10" max="10" width="21.8515625" style="0" bestFit="1" customWidth="1"/>
    <col min="11" max="11" width="20.140625" style="0" bestFit="1" customWidth="1"/>
  </cols>
  <sheetData>
    <row r="3" spans="2:7" ht="20.25">
      <c r="B3" s="365" t="s">
        <v>100</v>
      </c>
      <c r="C3" s="365"/>
      <c r="D3" s="365"/>
      <c r="E3" s="365"/>
      <c r="F3" s="365"/>
      <c r="G3" s="365"/>
    </row>
    <row r="4" spans="2:7" ht="20.25">
      <c r="B4" s="63"/>
      <c r="C4" s="63"/>
      <c r="D4" s="63"/>
      <c r="E4" s="63"/>
      <c r="F4" s="63"/>
      <c r="G4" s="63"/>
    </row>
    <row r="5" spans="2:7" ht="15.75">
      <c r="B5" s="368" t="s">
        <v>240</v>
      </c>
      <c r="C5" s="368"/>
      <c r="D5" s="368"/>
      <c r="E5" s="368"/>
      <c r="F5" s="368"/>
      <c r="G5" s="368"/>
    </row>
    <row r="7" spans="2:7" ht="12.75">
      <c r="B7" s="390" t="s">
        <v>66</v>
      </c>
      <c r="C7" s="390"/>
      <c r="D7" s="390"/>
      <c r="E7" s="390"/>
      <c r="F7" s="390"/>
      <c r="G7" s="390"/>
    </row>
    <row r="9" spans="2:6" ht="13.5" thickBot="1">
      <c r="B9" s="68"/>
      <c r="F9" s="68" t="s">
        <v>105</v>
      </c>
    </row>
    <row r="10" spans="2:7" ht="13.5" thickBot="1">
      <c r="B10" s="366" t="s">
        <v>62</v>
      </c>
      <c r="C10" s="366">
        <v>2005</v>
      </c>
      <c r="D10" s="383" t="s">
        <v>3</v>
      </c>
      <c r="E10" s="366">
        <v>2006</v>
      </c>
      <c r="F10" s="370" t="s">
        <v>3</v>
      </c>
      <c r="G10" s="156" t="s">
        <v>4</v>
      </c>
    </row>
    <row r="11" spans="2:7" ht="13.5" thickBot="1">
      <c r="B11" s="367"/>
      <c r="C11" s="367"/>
      <c r="D11" s="384"/>
      <c r="E11" s="367"/>
      <c r="F11" s="359"/>
      <c r="G11" s="157" t="s">
        <v>277</v>
      </c>
    </row>
    <row r="12" spans="2:7" ht="12.75">
      <c r="B12" s="10"/>
      <c r="C12" s="10"/>
      <c r="D12" s="10"/>
      <c r="E12" s="10"/>
      <c r="F12" s="10"/>
      <c r="G12" s="12"/>
    </row>
    <row r="13" spans="2:13" ht="13.5" thickBot="1">
      <c r="B13" s="11"/>
      <c r="C13" s="11"/>
      <c r="D13" s="11"/>
      <c r="E13" s="11"/>
      <c r="F13" s="11"/>
      <c r="G13" s="12"/>
      <c r="K13" s="348"/>
      <c r="L13" s="348"/>
      <c r="M13" s="348"/>
    </row>
    <row r="14" spans="2:13" ht="25.5" customHeight="1" thickBot="1">
      <c r="B14" s="387" t="s">
        <v>8</v>
      </c>
      <c r="C14" s="388"/>
      <c r="D14" s="388"/>
      <c r="E14" s="388"/>
      <c r="F14" s="388"/>
      <c r="G14" s="389"/>
      <c r="K14" s="348"/>
      <c r="L14" s="348">
        <v>2003</v>
      </c>
      <c r="M14" s="348">
        <v>2004</v>
      </c>
    </row>
    <row r="15" spans="2:13" ht="25.5" customHeight="1">
      <c r="B15" s="120" t="s">
        <v>369</v>
      </c>
      <c r="C15" s="304">
        <v>38898.79</v>
      </c>
      <c r="D15" s="316">
        <v>1</v>
      </c>
      <c r="E15" s="304">
        <v>44207.04</v>
      </c>
      <c r="F15" s="316">
        <v>1</v>
      </c>
      <c r="G15" s="25">
        <v>0.1364631136341259</v>
      </c>
      <c r="K15" s="348" t="s">
        <v>139</v>
      </c>
      <c r="L15" s="348">
        <v>65975.033</v>
      </c>
      <c r="M15" s="348">
        <v>68072.417</v>
      </c>
    </row>
    <row r="16" spans="2:13" ht="25.5" customHeight="1">
      <c r="B16" s="60" t="s">
        <v>134</v>
      </c>
      <c r="C16" s="20">
        <v>23846.876</v>
      </c>
      <c r="D16" s="289">
        <v>0.6130493005052342</v>
      </c>
      <c r="E16" s="20">
        <v>27942.75</v>
      </c>
      <c r="F16" s="289">
        <v>0.632088237529588</v>
      </c>
      <c r="G16" s="25">
        <v>0.17175725658991978</v>
      </c>
      <c r="K16" s="348" t="s">
        <v>134</v>
      </c>
      <c r="L16" s="348">
        <v>46272.599</v>
      </c>
      <c r="M16" s="348">
        <v>47681.072</v>
      </c>
    </row>
    <row r="17" spans="2:13" ht="25.5" customHeight="1">
      <c r="B17" s="60" t="s">
        <v>135</v>
      </c>
      <c r="C17" s="20">
        <v>23769.965</v>
      </c>
      <c r="D17" s="289">
        <v>0.6110720924738275</v>
      </c>
      <c r="E17" s="20">
        <v>27858.84</v>
      </c>
      <c r="F17" s="289">
        <v>0.6301901235640296</v>
      </c>
      <c r="G17" s="25">
        <v>0.17201855366636004</v>
      </c>
      <c r="K17" s="348" t="s">
        <v>135</v>
      </c>
      <c r="L17" s="348">
        <v>46133.803</v>
      </c>
      <c r="M17" s="348">
        <v>47533.257</v>
      </c>
    </row>
    <row r="18" spans="2:13" ht="25.5" customHeight="1" thickBot="1">
      <c r="B18" s="121" t="s">
        <v>136</v>
      </c>
      <c r="C18" s="178">
        <v>2636.913</v>
      </c>
      <c r="D18" s="290">
        <v>0.06778907518717163</v>
      </c>
      <c r="E18" s="178">
        <v>3266.55</v>
      </c>
      <c r="F18" s="290">
        <v>0.07389207691806554</v>
      </c>
      <c r="G18" s="122">
        <v>0.23877807117640976</v>
      </c>
      <c r="K18" s="348" t="s">
        <v>136</v>
      </c>
      <c r="L18" s="348">
        <v>6678.130999999999</v>
      </c>
      <c r="M18" s="348">
        <v>6901.454</v>
      </c>
    </row>
    <row r="19" spans="2:7" ht="12.75">
      <c r="B19" s="13"/>
      <c r="C19" s="14"/>
      <c r="D19" s="29"/>
      <c r="E19" s="14"/>
      <c r="F19" s="29"/>
      <c r="G19" s="30"/>
    </row>
    <row r="20" spans="2:15" ht="13.5" thickBot="1">
      <c r="B20" s="13"/>
      <c r="C20" s="14"/>
      <c r="D20" s="29"/>
      <c r="E20" s="14"/>
      <c r="F20" s="29"/>
      <c r="G20" s="30"/>
      <c r="H20" s="17"/>
      <c r="I20" s="17"/>
      <c r="J20" s="17"/>
      <c r="K20" s="17"/>
      <c r="L20" s="17"/>
      <c r="M20" s="17"/>
      <c r="N20" s="17"/>
      <c r="O20" s="17"/>
    </row>
    <row r="21" spans="2:7" ht="24.75" customHeight="1" thickBot="1">
      <c r="B21" s="387" t="s">
        <v>10</v>
      </c>
      <c r="C21" s="388"/>
      <c r="D21" s="388"/>
      <c r="E21" s="388"/>
      <c r="F21" s="388"/>
      <c r="G21" s="389"/>
    </row>
    <row r="22" spans="2:7" ht="25.5" customHeight="1">
      <c r="B22" s="119" t="s">
        <v>139</v>
      </c>
      <c r="C22" s="304">
        <v>33273.086</v>
      </c>
      <c r="D22" s="315">
        <v>1</v>
      </c>
      <c r="E22" s="304">
        <v>31323.48</v>
      </c>
      <c r="F22" s="315">
        <v>1</v>
      </c>
      <c r="G22" s="123">
        <v>-0.0585940841195194</v>
      </c>
    </row>
    <row r="23" spans="2:7" ht="25.5" customHeight="1">
      <c r="B23" s="60" t="s">
        <v>137</v>
      </c>
      <c r="C23" s="20">
        <v>26428.113</v>
      </c>
      <c r="D23" s="289">
        <v>0.7942789857243779</v>
      </c>
      <c r="E23" s="20">
        <v>24944.6</v>
      </c>
      <c r="F23" s="289">
        <v>0.7963546834515194</v>
      </c>
      <c r="G23" s="123">
        <v>-0.05613389801988521</v>
      </c>
    </row>
    <row r="24" spans="2:7" ht="25.5" customHeight="1">
      <c r="B24" s="60" t="s">
        <v>138</v>
      </c>
      <c r="C24" s="20">
        <v>26352.864</v>
      </c>
      <c r="D24" s="289">
        <v>0.7920174281399687</v>
      </c>
      <c r="E24" s="20">
        <v>24877.52</v>
      </c>
      <c r="F24" s="289">
        <v>0.7942131589465794</v>
      </c>
      <c r="G24" s="123">
        <v>-0.055984199668013344</v>
      </c>
    </row>
    <row r="25" spans="2:7" ht="25.5" customHeight="1" thickBot="1">
      <c r="B25" s="121" t="s">
        <v>88</v>
      </c>
      <c r="C25" s="178">
        <v>4793.833</v>
      </c>
      <c r="D25" s="290">
        <v>0.144075394749979</v>
      </c>
      <c r="E25" s="178">
        <v>4404.47</v>
      </c>
      <c r="F25" s="290">
        <v>0.14061240960455226</v>
      </c>
      <c r="G25" s="124">
        <v>-0.08122164455874858</v>
      </c>
    </row>
    <row r="26" spans="2:7" ht="12.75">
      <c r="B26" t="s">
        <v>287</v>
      </c>
      <c r="C26" s="125"/>
      <c r="D26" s="53"/>
      <c r="E26" s="125"/>
      <c r="F26" s="53"/>
      <c r="G26" s="30"/>
    </row>
    <row r="27" spans="2:7" ht="12.75">
      <c r="B27" s="199" t="s">
        <v>349</v>
      </c>
      <c r="C27" s="125"/>
      <c r="D27" s="53"/>
      <c r="E27" s="125"/>
      <c r="F27" s="53"/>
      <c r="G27" s="30"/>
    </row>
    <row r="28" spans="2:7" ht="12.75">
      <c r="B28" s="199"/>
      <c r="C28" s="125"/>
      <c r="D28" s="53"/>
      <c r="E28" s="125"/>
      <c r="F28" s="53"/>
      <c r="G28" s="30"/>
    </row>
    <row r="29" spans="2:7" ht="12.75">
      <c r="B29" s="199"/>
      <c r="C29" s="125"/>
      <c r="D29" s="53"/>
      <c r="E29" s="125"/>
      <c r="F29" s="53"/>
      <c r="G29" s="30"/>
    </row>
    <row r="30" spans="2:7" ht="12.75">
      <c r="B30" s="199"/>
      <c r="C30" s="125"/>
      <c r="D30" s="53"/>
      <c r="E30" s="125"/>
      <c r="F30" s="53"/>
      <c r="G30" s="30"/>
    </row>
  </sheetData>
  <sheetProtection password="A5B6" sheet="1" objects="1" scenarios="1"/>
  <mergeCells count="10">
    <mergeCell ref="B14:G14"/>
    <mergeCell ref="B21:G21"/>
    <mergeCell ref="B3:G3"/>
    <mergeCell ref="B5:G5"/>
    <mergeCell ref="B7:G7"/>
    <mergeCell ref="B10:B11"/>
    <mergeCell ref="C10:C11"/>
    <mergeCell ref="D10:D11"/>
    <mergeCell ref="E10:E11"/>
    <mergeCell ref="F10:F11"/>
  </mergeCells>
  <printOptions horizontalCentered="1"/>
  <pageMargins left="0.75" right="0.75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Header>&amp;R&amp;"Arial,Negrito"QUADRO 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(irs_2005-2006.xls)</dc:title>
  <dc:subject/>
  <dc:creator>User06-93</dc:creator>
  <cp:keywords/>
  <dc:description/>
  <cp:lastModifiedBy>Jg10404</cp:lastModifiedBy>
  <cp:lastPrinted>2008-06-20T10:13:59Z</cp:lastPrinted>
  <dcterms:created xsi:type="dcterms:W3CDTF">2002-04-22T02:27:18Z</dcterms:created>
  <dcterms:modified xsi:type="dcterms:W3CDTF">2011-04-04T13:52:20Z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CrossPublish">
    <vt:lpwstr>1</vt:lpwstr>
  </property>
  <property fmtid="{D5CDD505-2E9C-101B-9397-08002B2CF9AE}" pid="3" name="Order">
    <vt:lpwstr>1600.00000000000</vt:lpwstr>
  </property>
  <property fmtid="{D5CDD505-2E9C-101B-9397-08002B2CF9AE}" pid="4" name="ReferenciaUnica">
    <vt:lpwstr/>
  </property>
  <property fmtid="{D5CDD505-2E9C-101B-9397-08002B2CF9AE}" pid="5" name="Postings">
    <vt:lpwstr>3;#Estatisticas - Imposto sobre o Rendimento;#4;#</vt:lpwstr>
  </property>
  <property fmtid="{D5CDD505-2E9C-101B-9397-08002B2CF9AE}" pid="6" name="ContentTypeId">
    <vt:lpwstr>0x010100EFDC2DF519FC4D8BB117FC66ED8C73E9</vt:lpwstr>
  </property>
  <property fmtid="{D5CDD505-2E9C-101B-9397-08002B2CF9AE}" pid="7" name="CMSClassification">
    <vt:lpwstr/>
  </property>
  <property fmtid="{D5CDD505-2E9C-101B-9397-08002B2CF9AE}" pid="8" name="NOrdem">
    <vt:lpwstr>0</vt:lpwstr>
  </property>
  <property fmtid="{D5CDD505-2E9C-101B-9397-08002B2CF9AE}" pid="9" name="RoutingRuleDescription">
    <vt:lpwstr/>
  </property>
  <property fmtid="{D5CDD505-2E9C-101B-9397-08002B2CF9AE}" pid="10" name="display_urn:schemas-microsoft-com:office:office#Editor">
    <vt:lpwstr>José Prada</vt:lpwstr>
  </property>
  <property fmtid="{D5CDD505-2E9C-101B-9397-08002B2CF9AE}" pid="11" name="display_urn:schemas-microsoft-com:office:office#Author">
    <vt:lpwstr>José Prada</vt:lpwstr>
  </property>
</Properties>
</file>